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https://intranet.rkas.ee/haldus/RI ja HALDUSLEPINGUD/YLEP 2018/SIM/PPA/Võru tn 12, Põlva/"/>
    </mc:Choice>
  </mc:AlternateContent>
  <xr:revisionPtr revIDLastSave="0" documentId="13_ncr:1_{D8E101B2-4957-4A09-B29E-190E6BC14BAE}" xr6:coauthVersionLast="31" xr6:coauthVersionMax="31" xr10:uidLastSave="{00000000-0000-0000-0000-000000000000}"/>
  <workbookProtection workbookAlgorithmName="SHA-512" workbookHashValue="SHaeS4wS5SCnE50VHDDhMgY5DKtW64+i+RtD30DHjmjJjclQ3qj37n13PIMPLaQfHzYTvbElONTXVQZXcD0Svg==" workbookSaltValue="4LO+EfrgUN6mgBwCTrsO8Q==" workbookSpinCount="100000" lockStructure="1"/>
  <bookViews>
    <workbookView xWindow="0" yWindow="0" windowWidth="19935" windowHeight="7665" tabRatio="765" activeTab="7" xr2:uid="{00000000-000D-0000-FFFF-FFFF00000000}"/>
  </bookViews>
  <sheets>
    <sheet name="Hoone üldandmed" sheetId="9" r:id="rId1"/>
    <sheet name="Eksplikatsioon" sheetId="1" state="hidden" r:id="rId2"/>
    <sheet name="Eksplikatsioon_summad" sheetId="8" r:id="rId3"/>
    <sheet name="Tüüpruumide nimestik" sheetId="3" state="hidden" r:id="rId4"/>
    <sheet name="Tabelid" sheetId="4" state="hidden" r:id="rId5"/>
    <sheet name="Ruumi_nimetus" sheetId="7" state="hidden" r:id="rId6"/>
    <sheet name="Juhend" sheetId="10" state="hidden" r:id="rId7"/>
    <sheet name="Lepingu lisa" sheetId="11" r:id="rId8"/>
  </sheets>
  <definedNames>
    <definedName name="_xlnm._FilterDatabase" localSheetId="7" hidden="1">'Lepingu lisa'!$A$2:$I$1002</definedName>
    <definedName name="_xlnm._FilterDatabase" localSheetId="5" hidden="1">Ruumi_nimetus!$A$1:$B$91</definedName>
    <definedName name="_xlnm._FilterDatabase" localSheetId="3" hidden="1">'Tüüpruumide nimestik'!$A$1:$B$70</definedName>
  </definedNames>
  <calcPr calcId="179017"/>
</workbook>
</file>

<file path=xl/calcChain.xml><?xml version="1.0" encoding="utf-8"?>
<calcChain xmlns="http://schemas.openxmlformats.org/spreadsheetml/2006/main">
  <c r="N7" i="11" l="1"/>
  <c r="N8" i="11"/>
  <c r="N9" i="11"/>
  <c r="N10" i="11"/>
  <c r="N11" i="11"/>
  <c r="N12" i="11"/>
  <c r="N13" i="11"/>
  <c r="N14" i="11"/>
  <c r="N15" i="11"/>
  <c r="N16" i="11"/>
  <c r="N17" i="11"/>
  <c r="N18" i="11"/>
  <c r="N19" i="11"/>
  <c r="N20" i="11"/>
  <c r="N21" i="11"/>
  <c r="L5" i="1" l="1"/>
  <c r="D3" i="3" l="1"/>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2" i="3"/>
  <c r="A34" i="11" l="1"/>
  <c r="B34" i="11"/>
  <c r="C34" i="11"/>
  <c r="D34" i="11"/>
  <c r="E34" i="11"/>
  <c r="F34" i="11"/>
  <c r="G34" i="11"/>
  <c r="H34" i="11"/>
  <c r="A35" i="11"/>
  <c r="B35" i="11"/>
  <c r="C35" i="11"/>
  <c r="D35" i="11"/>
  <c r="E35" i="11"/>
  <c r="F35" i="11"/>
  <c r="G35" i="11"/>
  <c r="H35" i="11"/>
  <c r="A36" i="11"/>
  <c r="B36" i="11"/>
  <c r="C36" i="11"/>
  <c r="D36" i="11"/>
  <c r="E36" i="11"/>
  <c r="F36" i="11"/>
  <c r="G36" i="11"/>
  <c r="H36" i="11"/>
  <c r="A37" i="11"/>
  <c r="B37" i="11"/>
  <c r="C37" i="11"/>
  <c r="D37" i="11"/>
  <c r="E37" i="11"/>
  <c r="F37" i="11"/>
  <c r="G37" i="11"/>
  <c r="H37" i="11"/>
  <c r="A38" i="11"/>
  <c r="B38" i="11"/>
  <c r="C38" i="11"/>
  <c r="D38" i="11"/>
  <c r="E38" i="11"/>
  <c r="F38" i="11"/>
  <c r="G38" i="11"/>
  <c r="H38" i="11"/>
  <c r="A39" i="11"/>
  <c r="B39" i="11"/>
  <c r="C39" i="11"/>
  <c r="D39" i="11"/>
  <c r="E39" i="11"/>
  <c r="F39" i="11"/>
  <c r="G39" i="11"/>
  <c r="H39" i="11"/>
  <c r="A40" i="11"/>
  <c r="B40" i="11"/>
  <c r="C40" i="11"/>
  <c r="D40" i="11"/>
  <c r="E40" i="11"/>
  <c r="F40" i="11"/>
  <c r="G40" i="11"/>
  <c r="H40" i="11"/>
  <c r="A41" i="11"/>
  <c r="B41" i="11"/>
  <c r="C41" i="11"/>
  <c r="D41" i="11"/>
  <c r="E41" i="11"/>
  <c r="F41" i="11"/>
  <c r="G41" i="11"/>
  <c r="H41" i="11"/>
  <c r="A42" i="11"/>
  <c r="B42" i="11"/>
  <c r="C42" i="11"/>
  <c r="D42" i="11"/>
  <c r="E42" i="11"/>
  <c r="F42" i="11"/>
  <c r="G42" i="11"/>
  <c r="H42" i="11"/>
  <c r="A43" i="11"/>
  <c r="B43" i="11"/>
  <c r="C43" i="11"/>
  <c r="D43" i="11"/>
  <c r="E43" i="11"/>
  <c r="F43" i="11"/>
  <c r="G43" i="11"/>
  <c r="H43" i="11"/>
  <c r="A44" i="11"/>
  <c r="B44" i="11"/>
  <c r="C44" i="11"/>
  <c r="D44" i="11"/>
  <c r="E44" i="11"/>
  <c r="F44" i="11"/>
  <c r="G44" i="11"/>
  <c r="H44" i="11"/>
  <c r="A45" i="11"/>
  <c r="B45" i="11"/>
  <c r="C45" i="11"/>
  <c r="D45" i="11"/>
  <c r="E45" i="11"/>
  <c r="F45" i="11"/>
  <c r="G45" i="11"/>
  <c r="H45" i="11"/>
  <c r="A46" i="11"/>
  <c r="B46" i="11"/>
  <c r="C46" i="11"/>
  <c r="D46" i="11"/>
  <c r="E46" i="11"/>
  <c r="F46" i="11"/>
  <c r="G46" i="11"/>
  <c r="H46" i="11"/>
  <c r="A47" i="11"/>
  <c r="B47" i="11"/>
  <c r="C47" i="11"/>
  <c r="D47" i="11"/>
  <c r="E47" i="11"/>
  <c r="F47" i="11"/>
  <c r="G47" i="11"/>
  <c r="H47" i="11"/>
  <c r="A48" i="11"/>
  <c r="B48" i="11"/>
  <c r="C48" i="11"/>
  <c r="D48" i="11"/>
  <c r="E48" i="11"/>
  <c r="F48" i="11"/>
  <c r="G48" i="11"/>
  <c r="H48" i="11"/>
  <c r="A49" i="11"/>
  <c r="B49" i="11"/>
  <c r="C49" i="11"/>
  <c r="D49" i="11"/>
  <c r="E49" i="11"/>
  <c r="F49" i="11"/>
  <c r="G49" i="11"/>
  <c r="H49" i="11"/>
  <c r="A50" i="11"/>
  <c r="B50" i="11"/>
  <c r="C50" i="11"/>
  <c r="D50" i="11"/>
  <c r="E50" i="11"/>
  <c r="F50" i="11"/>
  <c r="G50" i="11"/>
  <c r="H50" i="11"/>
  <c r="A51" i="11"/>
  <c r="B51" i="11"/>
  <c r="C51" i="11"/>
  <c r="D51" i="11"/>
  <c r="E51" i="11"/>
  <c r="F51" i="11"/>
  <c r="G51" i="11"/>
  <c r="H51" i="11"/>
  <c r="A52" i="11"/>
  <c r="B52" i="11"/>
  <c r="C52" i="11"/>
  <c r="D52" i="11"/>
  <c r="E52" i="11"/>
  <c r="F52" i="11"/>
  <c r="G52" i="11"/>
  <c r="H52" i="11"/>
  <c r="A53" i="11"/>
  <c r="B53" i="11"/>
  <c r="C53" i="11"/>
  <c r="D53" i="11"/>
  <c r="E53" i="11"/>
  <c r="F53" i="11"/>
  <c r="G53" i="11"/>
  <c r="H53" i="11"/>
  <c r="A54" i="11"/>
  <c r="B54" i="11"/>
  <c r="C54" i="11"/>
  <c r="D54" i="11"/>
  <c r="E54" i="11"/>
  <c r="F54" i="11"/>
  <c r="G54" i="11"/>
  <c r="H54" i="11"/>
  <c r="A55" i="11"/>
  <c r="B55" i="11"/>
  <c r="C55" i="11"/>
  <c r="D55" i="11"/>
  <c r="E55" i="11"/>
  <c r="F55" i="11"/>
  <c r="G55" i="11"/>
  <c r="H55" i="11"/>
  <c r="A56" i="11"/>
  <c r="B56" i="11"/>
  <c r="C56" i="11"/>
  <c r="D56" i="11"/>
  <c r="E56" i="11"/>
  <c r="F56" i="11"/>
  <c r="G56" i="11"/>
  <c r="H56" i="11"/>
  <c r="A57" i="11"/>
  <c r="B57" i="11"/>
  <c r="C57" i="11"/>
  <c r="D57" i="11"/>
  <c r="E57" i="11"/>
  <c r="F57" i="11"/>
  <c r="G57" i="11"/>
  <c r="H57" i="11"/>
  <c r="A58" i="11"/>
  <c r="B58" i="11"/>
  <c r="C58" i="11"/>
  <c r="D58" i="11"/>
  <c r="E58" i="11"/>
  <c r="F58" i="11"/>
  <c r="G58" i="11"/>
  <c r="H58" i="11"/>
  <c r="A59" i="11"/>
  <c r="B59" i="11"/>
  <c r="C59" i="11"/>
  <c r="D59" i="11"/>
  <c r="E59" i="11"/>
  <c r="F59" i="11"/>
  <c r="G59" i="11"/>
  <c r="H59" i="11"/>
  <c r="A60" i="11"/>
  <c r="B60" i="11"/>
  <c r="C60" i="11"/>
  <c r="D60" i="11"/>
  <c r="E60" i="11"/>
  <c r="F60" i="11"/>
  <c r="G60" i="11"/>
  <c r="H60" i="11"/>
  <c r="A61" i="11"/>
  <c r="B61" i="11"/>
  <c r="C61" i="11"/>
  <c r="D61" i="11"/>
  <c r="E61" i="11"/>
  <c r="F61" i="11"/>
  <c r="G61" i="11"/>
  <c r="H61" i="11"/>
  <c r="A62" i="11"/>
  <c r="B62" i="11"/>
  <c r="C62" i="11"/>
  <c r="D62" i="11"/>
  <c r="E62" i="11"/>
  <c r="F62" i="11"/>
  <c r="G62" i="11"/>
  <c r="H62" i="11"/>
  <c r="A63" i="11"/>
  <c r="B63" i="11"/>
  <c r="C63" i="11"/>
  <c r="D63" i="11"/>
  <c r="E63" i="11"/>
  <c r="F63" i="11"/>
  <c r="G63" i="11"/>
  <c r="H63" i="11"/>
  <c r="A64" i="11"/>
  <c r="B64" i="11"/>
  <c r="C64" i="11"/>
  <c r="D64" i="11"/>
  <c r="E64" i="11"/>
  <c r="F64" i="11"/>
  <c r="G64" i="11"/>
  <c r="H64" i="11"/>
  <c r="A65" i="11"/>
  <c r="B65" i="11"/>
  <c r="C65" i="11"/>
  <c r="D65" i="11"/>
  <c r="E65" i="11"/>
  <c r="F65" i="11"/>
  <c r="G65" i="11"/>
  <c r="H65" i="11"/>
  <c r="A66" i="11"/>
  <c r="B66" i="11"/>
  <c r="C66" i="11"/>
  <c r="D66" i="11"/>
  <c r="E66" i="11"/>
  <c r="F66" i="11"/>
  <c r="G66" i="11"/>
  <c r="H66" i="11"/>
  <c r="A67" i="11"/>
  <c r="B67" i="11"/>
  <c r="C67" i="11"/>
  <c r="D67" i="11"/>
  <c r="E67" i="11"/>
  <c r="F67" i="11"/>
  <c r="G67" i="11"/>
  <c r="H67" i="11"/>
  <c r="A68" i="11"/>
  <c r="B68" i="11"/>
  <c r="C68" i="11"/>
  <c r="D68" i="11"/>
  <c r="E68" i="11"/>
  <c r="F68" i="11"/>
  <c r="G68" i="11"/>
  <c r="H68" i="11"/>
  <c r="A69" i="11"/>
  <c r="B69" i="11"/>
  <c r="C69" i="11"/>
  <c r="D69" i="11"/>
  <c r="E69" i="11"/>
  <c r="F69" i="11"/>
  <c r="G69" i="11"/>
  <c r="H69" i="11"/>
  <c r="A70" i="11"/>
  <c r="B70" i="11"/>
  <c r="C70" i="11"/>
  <c r="D70" i="11"/>
  <c r="E70" i="11"/>
  <c r="F70" i="11"/>
  <c r="G70" i="11"/>
  <c r="H70" i="11"/>
  <c r="A71" i="11"/>
  <c r="B71" i="11"/>
  <c r="C71" i="11"/>
  <c r="D71" i="11"/>
  <c r="E71" i="11"/>
  <c r="F71" i="11"/>
  <c r="G71" i="11"/>
  <c r="H71" i="11"/>
  <c r="A72" i="11"/>
  <c r="B72" i="11"/>
  <c r="C72" i="11"/>
  <c r="D72" i="11"/>
  <c r="E72" i="11"/>
  <c r="F72" i="11"/>
  <c r="G72" i="11"/>
  <c r="H72" i="11"/>
  <c r="A73" i="11"/>
  <c r="B73" i="11"/>
  <c r="C73" i="11"/>
  <c r="D73" i="11"/>
  <c r="E73" i="11"/>
  <c r="F73" i="11"/>
  <c r="G73" i="11"/>
  <c r="H73" i="11"/>
  <c r="A74" i="11"/>
  <c r="B74" i="11"/>
  <c r="C74" i="11"/>
  <c r="D74" i="11"/>
  <c r="E74" i="11"/>
  <c r="F74" i="11"/>
  <c r="G74" i="11"/>
  <c r="H74" i="11"/>
  <c r="A75" i="11"/>
  <c r="B75" i="11"/>
  <c r="C75" i="11"/>
  <c r="D75" i="11"/>
  <c r="E75" i="11"/>
  <c r="F75" i="11"/>
  <c r="G75" i="11"/>
  <c r="H75" i="11"/>
  <c r="A76" i="11"/>
  <c r="B76" i="11"/>
  <c r="C76" i="11"/>
  <c r="D76" i="11"/>
  <c r="E76" i="11"/>
  <c r="F76" i="11"/>
  <c r="G76" i="11"/>
  <c r="H76" i="11"/>
  <c r="A77" i="11"/>
  <c r="B77" i="11"/>
  <c r="C77" i="11"/>
  <c r="D77" i="11"/>
  <c r="E77" i="11"/>
  <c r="F77" i="11"/>
  <c r="G77" i="11"/>
  <c r="H77" i="11"/>
  <c r="A78" i="11"/>
  <c r="B78" i="11"/>
  <c r="C78" i="11"/>
  <c r="D78" i="11"/>
  <c r="E78" i="11"/>
  <c r="F78" i="11"/>
  <c r="G78" i="11"/>
  <c r="H78" i="11"/>
  <c r="A79" i="11"/>
  <c r="B79" i="11"/>
  <c r="C79" i="11"/>
  <c r="D79" i="11"/>
  <c r="E79" i="11"/>
  <c r="F79" i="11"/>
  <c r="G79" i="11"/>
  <c r="H79" i="11"/>
  <c r="A80" i="11"/>
  <c r="B80" i="11"/>
  <c r="C80" i="11"/>
  <c r="D80" i="11"/>
  <c r="E80" i="11"/>
  <c r="F80" i="11"/>
  <c r="G80" i="11"/>
  <c r="H80" i="11"/>
  <c r="A81" i="11"/>
  <c r="B81" i="11"/>
  <c r="C81" i="11"/>
  <c r="D81" i="11"/>
  <c r="E81" i="11"/>
  <c r="F81" i="11"/>
  <c r="G81" i="11"/>
  <c r="H81" i="11"/>
  <c r="A82" i="11"/>
  <c r="B82" i="11"/>
  <c r="C82" i="11"/>
  <c r="D82" i="11"/>
  <c r="E82" i="11"/>
  <c r="F82" i="11"/>
  <c r="G82" i="11"/>
  <c r="H82" i="11"/>
  <c r="A83" i="11"/>
  <c r="B83" i="11"/>
  <c r="C83" i="11"/>
  <c r="D83" i="11"/>
  <c r="E83" i="11"/>
  <c r="F83" i="11"/>
  <c r="G83" i="11"/>
  <c r="H83" i="11"/>
  <c r="A84" i="11"/>
  <c r="B84" i="11"/>
  <c r="C84" i="11"/>
  <c r="D84" i="11"/>
  <c r="E84" i="11"/>
  <c r="F84" i="11"/>
  <c r="G84" i="11"/>
  <c r="H84" i="11"/>
  <c r="A85" i="11"/>
  <c r="B85" i="11"/>
  <c r="C85" i="11"/>
  <c r="D85" i="11"/>
  <c r="E85" i="11"/>
  <c r="F85" i="11"/>
  <c r="G85" i="11"/>
  <c r="H85" i="11"/>
  <c r="A86" i="11"/>
  <c r="B86" i="11"/>
  <c r="C86" i="11"/>
  <c r="D86" i="11"/>
  <c r="E86" i="11"/>
  <c r="F86" i="11"/>
  <c r="G86" i="11"/>
  <c r="H86" i="11"/>
  <c r="A87" i="11"/>
  <c r="B87" i="11"/>
  <c r="C87" i="11"/>
  <c r="D87" i="11"/>
  <c r="E87" i="11"/>
  <c r="F87" i="11"/>
  <c r="G87" i="11"/>
  <c r="H87" i="11"/>
  <c r="A88" i="11"/>
  <c r="B88" i="11"/>
  <c r="C88" i="11"/>
  <c r="D88" i="11"/>
  <c r="E88" i="11"/>
  <c r="F88" i="11"/>
  <c r="G88" i="11"/>
  <c r="H88" i="11"/>
  <c r="A89" i="11"/>
  <c r="B89" i="11"/>
  <c r="C89" i="11"/>
  <c r="D89" i="11"/>
  <c r="E89" i="11"/>
  <c r="F89" i="11"/>
  <c r="G89" i="11"/>
  <c r="H89" i="11"/>
  <c r="A90" i="11"/>
  <c r="B90" i="11"/>
  <c r="C90" i="11"/>
  <c r="D90" i="11"/>
  <c r="E90" i="11"/>
  <c r="F90" i="11"/>
  <c r="G90" i="11"/>
  <c r="H90" i="11"/>
  <c r="A91" i="11"/>
  <c r="B91" i="11"/>
  <c r="C91" i="11"/>
  <c r="D91" i="11"/>
  <c r="E91" i="11"/>
  <c r="F91" i="11"/>
  <c r="G91" i="11"/>
  <c r="H91" i="11"/>
  <c r="A92" i="11"/>
  <c r="B92" i="11"/>
  <c r="C92" i="11"/>
  <c r="D92" i="11"/>
  <c r="E92" i="11"/>
  <c r="F92" i="11"/>
  <c r="G92" i="11"/>
  <c r="H92" i="11"/>
  <c r="A93" i="11"/>
  <c r="B93" i="11"/>
  <c r="C93" i="11"/>
  <c r="D93" i="11"/>
  <c r="E93" i="11"/>
  <c r="F93" i="11"/>
  <c r="G93" i="11"/>
  <c r="H93" i="11"/>
  <c r="A94" i="11"/>
  <c r="B94" i="11"/>
  <c r="C94" i="11"/>
  <c r="D94" i="11"/>
  <c r="E94" i="11"/>
  <c r="F94" i="11"/>
  <c r="G94" i="11"/>
  <c r="H94" i="11"/>
  <c r="A95" i="11"/>
  <c r="B95" i="11"/>
  <c r="C95" i="11"/>
  <c r="D95" i="11"/>
  <c r="E95" i="11"/>
  <c r="F95" i="11"/>
  <c r="G95" i="11"/>
  <c r="H95" i="11"/>
  <c r="A96" i="11"/>
  <c r="B96" i="11"/>
  <c r="C96" i="11"/>
  <c r="D96" i="11"/>
  <c r="E96" i="11"/>
  <c r="F96" i="11"/>
  <c r="G96" i="11"/>
  <c r="H96" i="11"/>
  <c r="A97" i="11"/>
  <c r="B97" i="11"/>
  <c r="C97" i="11"/>
  <c r="D97" i="11"/>
  <c r="E97" i="11"/>
  <c r="F97" i="11"/>
  <c r="G97" i="11"/>
  <c r="H97" i="11"/>
  <c r="A98" i="11"/>
  <c r="B98" i="11"/>
  <c r="C98" i="11"/>
  <c r="D98" i="11"/>
  <c r="E98" i="11"/>
  <c r="F98" i="11"/>
  <c r="G98" i="11"/>
  <c r="H98" i="11"/>
  <c r="A99" i="11"/>
  <c r="B99" i="11"/>
  <c r="C99" i="11"/>
  <c r="D99" i="11"/>
  <c r="E99" i="11"/>
  <c r="F99" i="11"/>
  <c r="G99" i="11"/>
  <c r="H99" i="11"/>
  <c r="A100" i="11"/>
  <c r="B100" i="11"/>
  <c r="C100" i="11"/>
  <c r="D100" i="11"/>
  <c r="E100" i="11"/>
  <c r="F100" i="11"/>
  <c r="G100" i="11"/>
  <c r="H100" i="11"/>
  <c r="A101" i="11"/>
  <c r="B101" i="11"/>
  <c r="C101" i="11"/>
  <c r="D101" i="11"/>
  <c r="E101" i="11"/>
  <c r="F101" i="11"/>
  <c r="G101" i="11"/>
  <c r="H101" i="11"/>
  <c r="A102" i="11"/>
  <c r="B102" i="11"/>
  <c r="C102" i="11"/>
  <c r="D102" i="11"/>
  <c r="E102" i="11"/>
  <c r="F102" i="11"/>
  <c r="G102" i="11"/>
  <c r="H102" i="11"/>
  <c r="A103" i="11"/>
  <c r="B103" i="11"/>
  <c r="C103" i="11"/>
  <c r="D103" i="11"/>
  <c r="E103" i="11"/>
  <c r="F103" i="11"/>
  <c r="G103" i="11"/>
  <c r="H103" i="11"/>
  <c r="A104" i="11"/>
  <c r="B104" i="11"/>
  <c r="C104" i="11"/>
  <c r="D104" i="11"/>
  <c r="E104" i="11"/>
  <c r="F104" i="11"/>
  <c r="G104" i="11"/>
  <c r="H104" i="11"/>
  <c r="A105" i="11"/>
  <c r="B105" i="11"/>
  <c r="C105" i="11"/>
  <c r="D105" i="11"/>
  <c r="E105" i="11"/>
  <c r="F105" i="11"/>
  <c r="G105" i="11"/>
  <c r="H105" i="11"/>
  <c r="A106" i="11"/>
  <c r="B106" i="11"/>
  <c r="C106" i="11"/>
  <c r="D106" i="11"/>
  <c r="E106" i="11"/>
  <c r="F106" i="11"/>
  <c r="G106" i="11"/>
  <c r="H106" i="11"/>
  <c r="A107" i="11"/>
  <c r="B107" i="11"/>
  <c r="C107" i="11"/>
  <c r="D107" i="11"/>
  <c r="E107" i="11"/>
  <c r="F107" i="11"/>
  <c r="G107" i="11"/>
  <c r="H107" i="11"/>
  <c r="A108" i="11"/>
  <c r="B108" i="11"/>
  <c r="C108" i="11"/>
  <c r="D108" i="11"/>
  <c r="E108" i="11"/>
  <c r="F108" i="11"/>
  <c r="G108" i="11"/>
  <c r="H108" i="11"/>
  <c r="A109" i="11"/>
  <c r="B109" i="11"/>
  <c r="C109" i="11"/>
  <c r="D109" i="11"/>
  <c r="E109" i="11"/>
  <c r="F109" i="11"/>
  <c r="G109" i="11"/>
  <c r="H109" i="11"/>
  <c r="A110" i="11"/>
  <c r="B110" i="11"/>
  <c r="C110" i="11"/>
  <c r="D110" i="11"/>
  <c r="E110" i="11"/>
  <c r="F110" i="11"/>
  <c r="G110" i="11"/>
  <c r="H110" i="11"/>
  <c r="A111" i="11"/>
  <c r="B111" i="11"/>
  <c r="C111" i="11"/>
  <c r="D111" i="11"/>
  <c r="E111" i="11"/>
  <c r="F111" i="11"/>
  <c r="G111" i="11"/>
  <c r="H111" i="11"/>
  <c r="A112" i="11"/>
  <c r="B112" i="11"/>
  <c r="C112" i="11"/>
  <c r="D112" i="11"/>
  <c r="E112" i="11"/>
  <c r="F112" i="11"/>
  <c r="G112" i="11"/>
  <c r="H112" i="11"/>
  <c r="A113" i="11"/>
  <c r="B113" i="11"/>
  <c r="C113" i="11"/>
  <c r="D113" i="11"/>
  <c r="E113" i="11"/>
  <c r="F113" i="11"/>
  <c r="G113" i="11"/>
  <c r="H113" i="11"/>
  <c r="A114" i="11"/>
  <c r="B114" i="11"/>
  <c r="C114" i="11"/>
  <c r="D114" i="11"/>
  <c r="E114" i="11"/>
  <c r="F114" i="11"/>
  <c r="G114" i="11"/>
  <c r="H114" i="11"/>
  <c r="A115" i="11"/>
  <c r="B115" i="11"/>
  <c r="C115" i="11"/>
  <c r="D115" i="11"/>
  <c r="E115" i="11"/>
  <c r="F115" i="11"/>
  <c r="G115" i="11"/>
  <c r="H115" i="11"/>
  <c r="A116" i="11"/>
  <c r="B116" i="11"/>
  <c r="C116" i="11"/>
  <c r="D116" i="11"/>
  <c r="E116" i="11"/>
  <c r="F116" i="11"/>
  <c r="G116" i="11"/>
  <c r="H116" i="11"/>
  <c r="A117" i="11"/>
  <c r="B117" i="11"/>
  <c r="C117" i="11"/>
  <c r="D117" i="11"/>
  <c r="E117" i="11"/>
  <c r="F117" i="11"/>
  <c r="G117" i="11"/>
  <c r="H117" i="11"/>
  <c r="A118" i="11"/>
  <c r="B118" i="11"/>
  <c r="C118" i="11"/>
  <c r="D118" i="11"/>
  <c r="E118" i="11"/>
  <c r="F118" i="11"/>
  <c r="G118" i="11"/>
  <c r="H118" i="11"/>
  <c r="A119" i="11"/>
  <c r="B119" i="11"/>
  <c r="C119" i="11"/>
  <c r="D119" i="11"/>
  <c r="E119" i="11"/>
  <c r="F119" i="11"/>
  <c r="G119" i="11"/>
  <c r="H119" i="11"/>
  <c r="A120" i="11"/>
  <c r="B120" i="11"/>
  <c r="C120" i="11"/>
  <c r="D120" i="11"/>
  <c r="E120" i="11"/>
  <c r="F120" i="11"/>
  <c r="G120" i="11"/>
  <c r="H120" i="11"/>
  <c r="A121" i="11"/>
  <c r="B121" i="11"/>
  <c r="C121" i="11"/>
  <c r="D121" i="11"/>
  <c r="E121" i="11"/>
  <c r="F121" i="11"/>
  <c r="G121" i="11"/>
  <c r="H121" i="11"/>
  <c r="A122" i="11"/>
  <c r="B122" i="11"/>
  <c r="C122" i="11"/>
  <c r="D122" i="11"/>
  <c r="E122" i="11"/>
  <c r="F122" i="11"/>
  <c r="G122" i="11"/>
  <c r="H122" i="11"/>
  <c r="A123" i="11"/>
  <c r="B123" i="11"/>
  <c r="C123" i="11"/>
  <c r="D123" i="11"/>
  <c r="E123" i="11"/>
  <c r="F123" i="11"/>
  <c r="G123" i="11"/>
  <c r="H123" i="11"/>
  <c r="A124" i="11"/>
  <c r="B124" i="11"/>
  <c r="C124" i="11"/>
  <c r="D124" i="11"/>
  <c r="E124" i="11"/>
  <c r="F124" i="11"/>
  <c r="G124" i="11"/>
  <c r="H124" i="11"/>
  <c r="A125" i="11"/>
  <c r="B125" i="11"/>
  <c r="C125" i="11"/>
  <c r="D125" i="11"/>
  <c r="E125" i="11"/>
  <c r="F125" i="11"/>
  <c r="G125" i="11"/>
  <c r="H125" i="11"/>
  <c r="A126" i="11"/>
  <c r="B126" i="11"/>
  <c r="C126" i="11"/>
  <c r="D126" i="11"/>
  <c r="E126" i="11"/>
  <c r="F126" i="11"/>
  <c r="G126" i="11"/>
  <c r="H126" i="11"/>
  <c r="A127" i="11"/>
  <c r="B127" i="11"/>
  <c r="C127" i="11"/>
  <c r="D127" i="11"/>
  <c r="E127" i="11"/>
  <c r="F127" i="11"/>
  <c r="G127" i="11"/>
  <c r="H127" i="11"/>
  <c r="A128" i="11"/>
  <c r="B128" i="11"/>
  <c r="C128" i="11"/>
  <c r="D128" i="11"/>
  <c r="E128" i="11"/>
  <c r="F128" i="11"/>
  <c r="G128" i="11"/>
  <c r="H128" i="11"/>
  <c r="A129" i="11"/>
  <c r="B129" i="11"/>
  <c r="C129" i="11"/>
  <c r="D129" i="11"/>
  <c r="E129" i="11"/>
  <c r="F129" i="11"/>
  <c r="G129" i="11"/>
  <c r="H129" i="11"/>
  <c r="A130" i="11"/>
  <c r="B130" i="11"/>
  <c r="C130" i="11"/>
  <c r="D130" i="11"/>
  <c r="E130" i="11"/>
  <c r="F130" i="11"/>
  <c r="G130" i="11"/>
  <c r="H130" i="11"/>
  <c r="A131" i="11"/>
  <c r="B131" i="11"/>
  <c r="C131" i="11"/>
  <c r="D131" i="11"/>
  <c r="E131" i="11"/>
  <c r="F131" i="11"/>
  <c r="G131" i="11"/>
  <c r="H131" i="11"/>
  <c r="A132" i="11"/>
  <c r="B132" i="11"/>
  <c r="C132" i="11"/>
  <c r="D132" i="11"/>
  <c r="E132" i="11"/>
  <c r="F132" i="11"/>
  <c r="G132" i="11"/>
  <c r="H132" i="11"/>
  <c r="A133" i="11"/>
  <c r="B133" i="11"/>
  <c r="C133" i="11"/>
  <c r="D133" i="11"/>
  <c r="E133" i="11"/>
  <c r="F133" i="11"/>
  <c r="G133" i="11"/>
  <c r="H133" i="11"/>
  <c r="A134" i="11"/>
  <c r="B134" i="11"/>
  <c r="C134" i="11"/>
  <c r="D134" i="11"/>
  <c r="E134" i="11"/>
  <c r="F134" i="11"/>
  <c r="G134" i="11"/>
  <c r="H134" i="11"/>
  <c r="A135" i="11"/>
  <c r="B135" i="11"/>
  <c r="C135" i="11"/>
  <c r="D135" i="11"/>
  <c r="E135" i="11"/>
  <c r="F135" i="11"/>
  <c r="G135" i="11"/>
  <c r="H135" i="11"/>
  <c r="A136" i="11"/>
  <c r="B136" i="11"/>
  <c r="C136" i="11"/>
  <c r="D136" i="11"/>
  <c r="E136" i="11"/>
  <c r="F136" i="11"/>
  <c r="G136" i="11"/>
  <c r="H136" i="11"/>
  <c r="A137" i="11"/>
  <c r="B137" i="11"/>
  <c r="C137" i="11"/>
  <c r="D137" i="11"/>
  <c r="E137" i="11"/>
  <c r="F137" i="11"/>
  <c r="G137" i="11"/>
  <c r="H137" i="11"/>
  <c r="A138" i="11"/>
  <c r="B138" i="11"/>
  <c r="C138" i="11"/>
  <c r="D138" i="11"/>
  <c r="E138" i="11"/>
  <c r="F138" i="11"/>
  <c r="G138" i="11"/>
  <c r="H138" i="11"/>
  <c r="A139" i="11"/>
  <c r="B139" i="11"/>
  <c r="C139" i="11"/>
  <c r="D139" i="11"/>
  <c r="E139" i="11"/>
  <c r="F139" i="11"/>
  <c r="G139" i="11"/>
  <c r="H139" i="11"/>
  <c r="A140" i="11"/>
  <c r="B140" i="11"/>
  <c r="C140" i="11"/>
  <c r="D140" i="11"/>
  <c r="E140" i="11"/>
  <c r="F140" i="11"/>
  <c r="G140" i="11"/>
  <c r="H140" i="11"/>
  <c r="A141" i="11"/>
  <c r="B141" i="11"/>
  <c r="C141" i="11"/>
  <c r="D141" i="11"/>
  <c r="E141" i="11"/>
  <c r="F141" i="11"/>
  <c r="G141" i="11"/>
  <c r="H141" i="11"/>
  <c r="A142" i="11"/>
  <c r="B142" i="11"/>
  <c r="C142" i="11"/>
  <c r="D142" i="11"/>
  <c r="E142" i="11"/>
  <c r="F142" i="11"/>
  <c r="G142" i="11"/>
  <c r="H142" i="11"/>
  <c r="A143" i="11"/>
  <c r="B143" i="11"/>
  <c r="C143" i="11"/>
  <c r="D143" i="11"/>
  <c r="E143" i="11"/>
  <c r="F143" i="11"/>
  <c r="G143" i="11"/>
  <c r="H143" i="11"/>
  <c r="A144" i="11"/>
  <c r="B144" i="11"/>
  <c r="C144" i="11"/>
  <c r="D144" i="11"/>
  <c r="E144" i="11"/>
  <c r="F144" i="11"/>
  <c r="G144" i="11"/>
  <c r="H144" i="11"/>
  <c r="A145" i="11"/>
  <c r="B145" i="11"/>
  <c r="C145" i="11"/>
  <c r="D145" i="11"/>
  <c r="E145" i="11"/>
  <c r="F145" i="11"/>
  <c r="G145" i="11"/>
  <c r="H145" i="11"/>
  <c r="A146" i="11"/>
  <c r="B146" i="11"/>
  <c r="C146" i="11"/>
  <c r="D146" i="11"/>
  <c r="E146" i="11"/>
  <c r="F146" i="11"/>
  <c r="G146" i="11"/>
  <c r="H146" i="11"/>
  <c r="A147" i="11"/>
  <c r="B147" i="11"/>
  <c r="C147" i="11"/>
  <c r="D147" i="11"/>
  <c r="E147" i="11"/>
  <c r="F147" i="11"/>
  <c r="G147" i="11"/>
  <c r="H147" i="11"/>
  <c r="A148" i="11"/>
  <c r="B148" i="11"/>
  <c r="C148" i="11"/>
  <c r="D148" i="11"/>
  <c r="E148" i="11"/>
  <c r="F148" i="11"/>
  <c r="G148" i="11"/>
  <c r="H148" i="11"/>
  <c r="A149" i="11"/>
  <c r="B149" i="11"/>
  <c r="C149" i="11"/>
  <c r="D149" i="11"/>
  <c r="E149" i="11"/>
  <c r="F149" i="11"/>
  <c r="G149" i="11"/>
  <c r="H149" i="11"/>
  <c r="A150" i="11"/>
  <c r="B150" i="11"/>
  <c r="C150" i="11"/>
  <c r="D150" i="11"/>
  <c r="E150" i="11"/>
  <c r="F150" i="11"/>
  <c r="G150" i="11"/>
  <c r="H150" i="11"/>
  <c r="A151" i="11"/>
  <c r="B151" i="11"/>
  <c r="C151" i="11"/>
  <c r="D151" i="11"/>
  <c r="E151" i="11"/>
  <c r="F151" i="11"/>
  <c r="G151" i="11"/>
  <c r="H151" i="11"/>
  <c r="A152" i="11"/>
  <c r="B152" i="11"/>
  <c r="C152" i="11"/>
  <c r="D152" i="11"/>
  <c r="E152" i="11"/>
  <c r="F152" i="11"/>
  <c r="G152" i="11"/>
  <c r="H152" i="11"/>
  <c r="A153" i="11"/>
  <c r="B153" i="11"/>
  <c r="C153" i="11"/>
  <c r="D153" i="11"/>
  <c r="E153" i="11"/>
  <c r="F153" i="11"/>
  <c r="G153" i="11"/>
  <c r="H153" i="11"/>
  <c r="A154" i="11"/>
  <c r="B154" i="11"/>
  <c r="C154" i="11"/>
  <c r="D154" i="11"/>
  <c r="E154" i="11"/>
  <c r="F154" i="11"/>
  <c r="G154" i="11"/>
  <c r="H154" i="11"/>
  <c r="A155" i="11"/>
  <c r="B155" i="11"/>
  <c r="C155" i="11"/>
  <c r="D155" i="11"/>
  <c r="E155" i="11"/>
  <c r="F155" i="11"/>
  <c r="G155" i="11"/>
  <c r="H155" i="11"/>
  <c r="A156" i="11"/>
  <c r="B156" i="11"/>
  <c r="C156" i="11"/>
  <c r="D156" i="11"/>
  <c r="E156" i="11"/>
  <c r="F156" i="11"/>
  <c r="G156" i="11"/>
  <c r="H156" i="11"/>
  <c r="A157" i="11"/>
  <c r="B157" i="11"/>
  <c r="C157" i="11"/>
  <c r="D157" i="11"/>
  <c r="E157" i="11"/>
  <c r="F157" i="11"/>
  <c r="G157" i="11"/>
  <c r="H157" i="11"/>
  <c r="A158" i="11"/>
  <c r="B158" i="11"/>
  <c r="C158" i="11"/>
  <c r="D158" i="11"/>
  <c r="E158" i="11"/>
  <c r="F158" i="11"/>
  <c r="G158" i="11"/>
  <c r="H158" i="11"/>
  <c r="A159" i="11"/>
  <c r="B159" i="11"/>
  <c r="C159" i="11"/>
  <c r="D159" i="11"/>
  <c r="E159" i="11"/>
  <c r="F159" i="11"/>
  <c r="G159" i="11"/>
  <c r="H159" i="11"/>
  <c r="A160" i="11"/>
  <c r="B160" i="11"/>
  <c r="C160" i="11"/>
  <c r="D160" i="11"/>
  <c r="E160" i="11"/>
  <c r="F160" i="11"/>
  <c r="G160" i="11"/>
  <c r="H160" i="11"/>
  <c r="A161" i="11"/>
  <c r="B161" i="11"/>
  <c r="C161" i="11"/>
  <c r="D161" i="11"/>
  <c r="E161" i="11"/>
  <c r="F161" i="11"/>
  <c r="G161" i="11"/>
  <c r="H161" i="11"/>
  <c r="A162" i="11"/>
  <c r="B162" i="11"/>
  <c r="C162" i="11"/>
  <c r="D162" i="11"/>
  <c r="E162" i="11"/>
  <c r="F162" i="11"/>
  <c r="G162" i="11"/>
  <c r="H162" i="11"/>
  <c r="A163" i="11"/>
  <c r="B163" i="11"/>
  <c r="C163" i="11"/>
  <c r="D163" i="11"/>
  <c r="E163" i="11"/>
  <c r="F163" i="11"/>
  <c r="G163" i="11"/>
  <c r="H163" i="11"/>
  <c r="A164" i="11"/>
  <c r="B164" i="11"/>
  <c r="C164" i="11"/>
  <c r="D164" i="11"/>
  <c r="E164" i="11"/>
  <c r="F164" i="11"/>
  <c r="G164" i="11"/>
  <c r="H164" i="11"/>
  <c r="A165" i="11"/>
  <c r="B165" i="11"/>
  <c r="C165" i="11"/>
  <c r="D165" i="11"/>
  <c r="E165" i="11"/>
  <c r="F165" i="11"/>
  <c r="G165" i="11"/>
  <c r="H165" i="11"/>
  <c r="A166" i="11"/>
  <c r="B166" i="11"/>
  <c r="C166" i="11"/>
  <c r="D166" i="11"/>
  <c r="E166" i="11"/>
  <c r="F166" i="11"/>
  <c r="G166" i="11"/>
  <c r="H166" i="11"/>
  <c r="A167" i="11"/>
  <c r="B167" i="11"/>
  <c r="C167" i="11"/>
  <c r="D167" i="11"/>
  <c r="E167" i="11"/>
  <c r="F167" i="11"/>
  <c r="G167" i="11"/>
  <c r="H167" i="11"/>
  <c r="A168" i="11"/>
  <c r="B168" i="11"/>
  <c r="C168" i="11"/>
  <c r="D168" i="11"/>
  <c r="E168" i="11"/>
  <c r="F168" i="11"/>
  <c r="G168" i="11"/>
  <c r="H168" i="11"/>
  <c r="A169" i="11"/>
  <c r="B169" i="11"/>
  <c r="C169" i="11"/>
  <c r="D169" i="11"/>
  <c r="E169" i="11"/>
  <c r="F169" i="11"/>
  <c r="G169" i="11"/>
  <c r="H169" i="11"/>
  <c r="A170" i="11"/>
  <c r="B170" i="11"/>
  <c r="C170" i="11"/>
  <c r="D170" i="11"/>
  <c r="E170" i="11"/>
  <c r="F170" i="11"/>
  <c r="G170" i="11"/>
  <c r="H170" i="11"/>
  <c r="A171" i="11"/>
  <c r="B171" i="11"/>
  <c r="C171" i="11"/>
  <c r="D171" i="11"/>
  <c r="E171" i="11"/>
  <c r="F171" i="11"/>
  <c r="G171" i="11"/>
  <c r="H171" i="11"/>
  <c r="A172" i="11"/>
  <c r="B172" i="11"/>
  <c r="C172" i="11"/>
  <c r="D172" i="11"/>
  <c r="E172" i="11"/>
  <c r="F172" i="11"/>
  <c r="G172" i="11"/>
  <c r="H172" i="11"/>
  <c r="A173" i="11"/>
  <c r="B173" i="11"/>
  <c r="C173" i="11"/>
  <c r="D173" i="11"/>
  <c r="E173" i="11"/>
  <c r="F173" i="11"/>
  <c r="G173" i="11"/>
  <c r="H173" i="11"/>
  <c r="A174" i="11"/>
  <c r="B174" i="11"/>
  <c r="C174" i="11"/>
  <c r="D174" i="11"/>
  <c r="E174" i="11"/>
  <c r="F174" i="11"/>
  <c r="G174" i="11"/>
  <c r="H174" i="11"/>
  <c r="A175" i="11"/>
  <c r="B175" i="11"/>
  <c r="C175" i="11"/>
  <c r="D175" i="11"/>
  <c r="E175" i="11"/>
  <c r="F175" i="11"/>
  <c r="G175" i="11"/>
  <c r="H175" i="11"/>
  <c r="A176" i="11"/>
  <c r="B176" i="11"/>
  <c r="C176" i="11"/>
  <c r="D176" i="11"/>
  <c r="E176" i="11"/>
  <c r="F176" i="11"/>
  <c r="G176" i="11"/>
  <c r="H176" i="11"/>
  <c r="A177" i="11"/>
  <c r="B177" i="11"/>
  <c r="C177" i="11"/>
  <c r="D177" i="11"/>
  <c r="E177" i="11"/>
  <c r="F177" i="11"/>
  <c r="G177" i="11"/>
  <c r="H177" i="11"/>
  <c r="A178" i="11"/>
  <c r="B178" i="11"/>
  <c r="C178" i="11"/>
  <c r="D178" i="11"/>
  <c r="E178" i="11"/>
  <c r="F178" i="11"/>
  <c r="G178" i="11"/>
  <c r="H178" i="11"/>
  <c r="A179" i="11"/>
  <c r="B179" i="11"/>
  <c r="C179" i="11"/>
  <c r="D179" i="11"/>
  <c r="E179" i="11"/>
  <c r="F179" i="11"/>
  <c r="G179" i="11"/>
  <c r="H179" i="11"/>
  <c r="A180" i="11"/>
  <c r="B180" i="11"/>
  <c r="C180" i="11"/>
  <c r="D180" i="11"/>
  <c r="E180" i="11"/>
  <c r="F180" i="11"/>
  <c r="G180" i="11"/>
  <c r="H180" i="11"/>
  <c r="A181" i="11"/>
  <c r="B181" i="11"/>
  <c r="C181" i="11"/>
  <c r="D181" i="11"/>
  <c r="E181" i="11"/>
  <c r="F181" i="11"/>
  <c r="G181" i="11"/>
  <c r="H181" i="11"/>
  <c r="A182" i="11"/>
  <c r="B182" i="11"/>
  <c r="C182" i="11"/>
  <c r="D182" i="11"/>
  <c r="E182" i="11"/>
  <c r="F182" i="11"/>
  <c r="G182" i="11"/>
  <c r="H182" i="11"/>
  <c r="A183" i="11"/>
  <c r="B183" i="11"/>
  <c r="C183" i="11"/>
  <c r="D183" i="11"/>
  <c r="E183" i="11"/>
  <c r="F183" i="11"/>
  <c r="G183" i="11"/>
  <c r="H183" i="11"/>
  <c r="A184" i="11"/>
  <c r="B184" i="11"/>
  <c r="C184" i="11"/>
  <c r="D184" i="11"/>
  <c r="E184" i="11"/>
  <c r="F184" i="11"/>
  <c r="G184" i="11"/>
  <c r="H184" i="11"/>
  <c r="A185" i="11"/>
  <c r="B185" i="11"/>
  <c r="C185" i="11"/>
  <c r="D185" i="11"/>
  <c r="E185" i="11"/>
  <c r="F185" i="11"/>
  <c r="G185" i="11"/>
  <c r="H185" i="11"/>
  <c r="A186" i="11"/>
  <c r="B186" i="11"/>
  <c r="C186" i="11"/>
  <c r="D186" i="11"/>
  <c r="E186" i="11"/>
  <c r="F186" i="11"/>
  <c r="G186" i="11"/>
  <c r="H186" i="11"/>
  <c r="A187" i="11"/>
  <c r="B187" i="11"/>
  <c r="C187" i="11"/>
  <c r="D187" i="11"/>
  <c r="E187" i="11"/>
  <c r="F187" i="11"/>
  <c r="G187" i="11"/>
  <c r="H187" i="11"/>
  <c r="A188" i="11"/>
  <c r="B188" i="11"/>
  <c r="C188" i="11"/>
  <c r="D188" i="11"/>
  <c r="E188" i="11"/>
  <c r="F188" i="11"/>
  <c r="G188" i="11"/>
  <c r="H188" i="11"/>
  <c r="A189" i="11"/>
  <c r="B189" i="11"/>
  <c r="C189" i="11"/>
  <c r="D189" i="11"/>
  <c r="E189" i="11"/>
  <c r="F189" i="11"/>
  <c r="G189" i="11"/>
  <c r="H189" i="11"/>
  <c r="A190" i="11"/>
  <c r="B190" i="11"/>
  <c r="C190" i="11"/>
  <c r="D190" i="11"/>
  <c r="E190" i="11"/>
  <c r="F190" i="11"/>
  <c r="G190" i="11"/>
  <c r="H190" i="11"/>
  <c r="A191" i="11"/>
  <c r="B191" i="11"/>
  <c r="C191" i="11"/>
  <c r="D191" i="11"/>
  <c r="E191" i="11"/>
  <c r="F191" i="11"/>
  <c r="G191" i="11"/>
  <c r="H191" i="11"/>
  <c r="A192" i="11"/>
  <c r="B192" i="11"/>
  <c r="C192" i="11"/>
  <c r="D192" i="11"/>
  <c r="E192" i="11"/>
  <c r="F192" i="11"/>
  <c r="G192" i="11"/>
  <c r="H192" i="11"/>
  <c r="A193" i="11"/>
  <c r="B193" i="11"/>
  <c r="C193" i="11"/>
  <c r="D193" i="11"/>
  <c r="E193" i="11"/>
  <c r="F193" i="11"/>
  <c r="G193" i="11"/>
  <c r="H193" i="11"/>
  <c r="A194" i="11"/>
  <c r="B194" i="11"/>
  <c r="C194" i="11"/>
  <c r="D194" i="11"/>
  <c r="E194" i="11"/>
  <c r="F194" i="11"/>
  <c r="G194" i="11"/>
  <c r="H194" i="11"/>
  <c r="A195" i="11"/>
  <c r="B195" i="11"/>
  <c r="C195" i="11"/>
  <c r="D195" i="11"/>
  <c r="E195" i="11"/>
  <c r="F195" i="11"/>
  <c r="G195" i="11"/>
  <c r="H195" i="11"/>
  <c r="A196" i="11"/>
  <c r="B196" i="11"/>
  <c r="C196" i="11"/>
  <c r="D196" i="11"/>
  <c r="E196" i="11"/>
  <c r="F196" i="11"/>
  <c r="G196" i="11"/>
  <c r="H196" i="11"/>
  <c r="A197" i="11"/>
  <c r="B197" i="11"/>
  <c r="C197" i="11"/>
  <c r="D197" i="11"/>
  <c r="E197" i="11"/>
  <c r="F197" i="11"/>
  <c r="G197" i="11"/>
  <c r="H197" i="11"/>
  <c r="A198" i="11"/>
  <c r="B198" i="11"/>
  <c r="C198" i="11"/>
  <c r="D198" i="11"/>
  <c r="E198" i="11"/>
  <c r="F198" i="11"/>
  <c r="G198" i="11"/>
  <c r="H198" i="11"/>
  <c r="A199" i="11"/>
  <c r="B199" i="11"/>
  <c r="C199" i="11"/>
  <c r="D199" i="11"/>
  <c r="E199" i="11"/>
  <c r="F199" i="11"/>
  <c r="G199" i="11"/>
  <c r="H199" i="11"/>
  <c r="A200" i="11"/>
  <c r="B200" i="11"/>
  <c r="C200" i="11"/>
  <c r="D200" i="11"/>
  <c r="E200" i="11"/>
  <c r="F200" i="11"/>
  <c r="G200" i="11"/>
  <c r="H200" i="11"/>
  <c r="A201" i="11"/>
  <c r="B201" i="11"/>
  <c r="C201" i="11"/>
  <c r="D201" i="11"/>
  <c r="E201" i="11"/>
  <c r="F201" i="11"/>
  <c r="G201" i="11"/>
  <c r="H201" i="11"/>
  <c r="A202" i="11"/>
  <c r="B202" i="11"/>
  <c r="C202" i="11"/>
  <c r="D202" i="11"/>
  <c r="E202" i="11"/>
  <c r="F202" i="11"/>
  <c r="G202" i="11"/>
  <c r="H202" i="11"/>
  <c r="A203" i="11"/>
  <c r="B203" i="11"/>
  <c r="C203" i="11"/>
  <c r="D203" i="11"/>
  <c r="E203" i="11"/>
  <c r="F203" i="11"/>
  <c r="G203" i="11"/>
  <c r="H203" i="11"/>
  <c r="A204" i="11"/>
  <c r="B204" i="11"/>
  <c r="C204" i="11"/>
  <c r="D204" i="11"/>
  <c r="E204" i="11"/>
  <c r="F204" i="11"/>
  <c r="G204" i="11"/>
  <c r="H204" i="11"/>
  <c r="A205" i="11"/>
  <c r="B205" i="11"/>
  <c r="C205" i="11"/>
  <c r="D205" i="11"/>
  <c r="E205" i="11"/>
  <c r="F205" i="11"/>
  <c r="G205" i="11"/>
  <c r="H205" i="11"/>
  <c r="A206" i="11"/>
  <c r="B206" i="11"/>
  <c r="C206" i="11"/>
  <c r="D206" i="11"/>
  <c r="E206" i="11"/>
  <c r="F206" i="11"/>
  <c r="G206" i="11"/>
  <c r="H206" i="11"/>
  <c r="A207" i="11"/>
  <c r="B207" i="11"/>
  <c r="C207" i="11"/>
  <c r="D207" i="11"/>
  <c r="E207" i="11"/>
  <c r="F207" i="11"/>
  <c r="G207" i="11"/>
  <c r="H207" i="11"/>
  <c r="A208" i="11"/>
  <c r="B208" i="11"/>
  <c r="C208" i="11"/>
  <c r="D208" i="11"/>
  <c r="E208" i="11"/>
  <c r="F208" i="11"/>
  <c r="G208" i="11"/>
  <c r="H208" i="11"/>
  <c r="A209" i="11"/>
  <c r="B209" i="11"/>
  <c r="C209" i="11"/>
  <c r="D209" i="11"/>
  <c r="E209" i="11"/>
  <c r="F209" i="11"/>
  <c r="G209" i="11"/>
  <c r="H209" i="11"/>
  <c r="A210" i="11"/>
  <c r="B210" i="11"/>
  <c r="C210" i="11"/>
  <c r="D210" i="11"/>
  <c r="E210" i="11"/>
  <c r="F210" i="11"/>
  <c r="G210" i="11"/>
  <c r="H210" i="11"/>
  <c r="A211" i="11"/>
  <c r="B211" i="11"/>
  <c r="C211" i="11"/>
  <c r="D211" i="11"/>
  <c r="E211" i="11"/>
  <c r="F211" i="11"/>
  <c r="G211" i="11"/>
  <c r="H211" i="11"/>
  <c r="A212" i="11"/>
  <c r="B212" i="11"/>
  <c r="C212" i="11"/>
  <c r="D212" i="11"/>
  <c r="E212" i="11"/>
  <c r="F212" i="11"/>
  <c r="G212" i="11"/>
  <c r="H212" i="11"/>
  <c r="A213" i="11"/>
  <c r="B213" i="11"/>
  <c r="C213" i="11"/>
  <c r="D213" i="11"/>
  <c r="E213" i="11"/>
  <c r="F213" i="11"/>
  <c r="G213" i="11"/>
  <c r="H213" i="11"/>
  <c r="A214" i="11"/>
  <c r="B214" i="11"/>
  <c r="C214" i="11"/>
  <c r="D214" i="11"/>
  <c r="E214" i="11"/>
  <c r="F214" i="11"/>
  <c r="G214" i="11"/>
  <c r="H214" i="11"/>
  <c r="A215" i="11"/>
  <c r="B215" i="11"/>
  <c r="C215" i="11"/>
  <c r="D215" i="11"/>
  <c r="E215" i="11"/>
  <c r="F215" i="11"/>
  <c r="G215" i="11"/>
  <c r="H215" i="11"/>
  <c r="A216" i="11"/>
  <c r="B216" i="11"/>
  <c r="C216" i="11"/>
  <c r="D216" i="11"/>
  <c r="E216" i="11"/>
  <c r="F216" i="11"/>
  <c r="G216" i="11"/>
  <c r="H216" i="11"/>
  <c r="A217" i="11"/>
  <c r="B217" i="11"/>
  <c r="C217" i="11"/>
  <c r="D217" i="11"/>
  <c r="E217" i="11"/>
  <c r="F217" i="11"/>
  <c r="G217" i="11"/>
  <c r="H217" i="11"/>
  <c r="A218" i="11"/>
  <c r="B218" i="11"/>
  <c r="C218" i="11"/>
  <c r="D218" i="11"/>
  <c r="E218" i="11"/>
  <c r="F218" i="11"/>
  <c r="G218" i="11"/>
  <c r="H218" i="11"/>
  <c r="A219" i="11"/>
  <c r="B219" i="11"/>
  <c r="C219" i="11"/>
  <c r="D219" i="11"/>
  <c r="E219" i="11"/>
  <c r="F219" i="11"/>
  <c r="G219" i="11"/>
  <c r="H219" i="11"/>
  <c r="A220" i="11"/>
  <c r="B220" i="11"/>
  <c r="C220" i="11"/>
  <c r="D220" i="11"/>
  <c r="E220" i="11"/>
  <c r="F220" i="11"/>
  <c r="G220" i="11"/>
  <c r="H220" i="11"/>
  <c r="A221" i="11"/>
  <c r="B221" i="11"/>
  <c r="C221" i="11"/>
  <c r="D221" i="11"/>
  <c r="E221" i="11"/>
  <c r="F221" i="11"/>
  <c r="G221" i="11"/>
  <c r="H221" i="11"/>
  <c r="A222" i="11"/>
  <c r="B222" i="11"/>
  <c r="C222" i="11"/>
  <c r="D222" i="11"/>
  <c r="E222" i="11"/>
  <c r="F222" i="11"/>
  <c r="G222" i="11"/>
  <c r="H222" i="11"/>
  <c r="A223" i="11"/>
  <c r="B223" i="11"/>
  <c r="C223" i="11"/>
  <c r="D223" i="11"/>
  <c r="E223" i="11"/>
  <c r="F223" i="11"/>
  <c r="G223" i="11"/>
  <c r="H223" i="11"/>
  <c r="A224" i="11"/>
  <c r="B224" i="11"/>
  <c r="C224" i="11"/>
  <c r="D224" i="11"/>
  <c r="E224" i="11"/>
  <c r="F224" i="11"/>
  <c r="G224" i="11"/>
  <c r="H224" i="11"/>
  <c r="A225" i="11"/>
  <c r="B225" i="11"/>
  <c r="C225" i="11"/>
  <c r="D225" i="11"/>
  <c r="E225" i="11"/>
  <c r="F225" i="11"/>
  <c r="G225" i="11"/>
  <c r="H225" i="11"/>
  <c r="A226" i="11"/>
  <c r="B226" i="11"/>
  <c r="C226" i="11"/>
  <c r="D226" i="11"/>
  <c r="E226" i="11"/>
  <c r="F226" i="11"/>
  <c r="G226" i="11"/>
  <c r="H226" i="11"/>
  <c r="A227" i="11"/>
  <c r="B227" i="11"/>
  <c r="C227" i="11"/>
  <c r="D227" i="11"/>
  <c r="E227" i="11"/>
  <c r="F227" i="11"/>
  <c r="G227" i="11"/>
  <c r="H227" i="11"/>
  <c r="A228" i="11"/>
  <c r="B228" i="11"/>
  <c r="C228" i="11"/>
  <c r="D228" i="11"/>
  <c r="E228" i="11"/>
  <c r="F228" i="11"/>
  <c r="G228" i="11"/>
  <c r="H228" i="11"/>
  <c r="A229" i="11"/>
  <c r="B229" i="11"/>
  <c r="C229" i="11"/>
  <c r="D229" i="11"/>
  <c r="E229" i="11"/>
  <c r="F229" i="11"/>
  <c r="G229" i="11"/>
  <c r="H229" i="11"/>
  <c r="A230" i="11"/>
  <c r="B230" i="11"/>
  <c r="C230" i="11"/>
  <c r="D230" i="11"/>
  <c r="E230" i="11"/>
  <c r="F230" i="11"/>
  <c r="G230" i="11"/>
  <c r="H230" i="11"/>
  <c r="A231" i="11"/>
  <c r="B231" i="11"/>
  <c r="C231" i="11"/>
  <c r="D231" i="11"/>
  <c r="E231" i="11"/>
  <c r="F231" i="11"/>
  <c r="G231" i="11"/>
  <c r="H231" i="11"/>
  <c r="A232" i="11"/>
  <c r="B232" i="11"/>
  <c r="C232" i="11"/>
  <c r="D232" i="11"/>
  <c r="E232" i="11"/>
  <c r="F232" i="11"/>
  <c r="G232" i="11"/>
  <c r="H232" i="11"/>
  <c r="A233" i="11"/>
  <c r="B233" i="11"/>
  <c r="C233" i="11"/>
  <c r="D233" i="11"/>
  <c r="E233" i="11"/>
  <c r="F233" i="11"/>
  <c r="G233" i="11"/>
  <c r="H233" i="11"/>
  <c r="A234" i="11"/>
  <c r="B234" i="11"/>
  <c r="C234" i="11"/>
  <c r="D234" i="11"/>
  <c r="E234" i="11"/>
  <c r="F234" i="11"/>
  <c r="G234" i="11"/>
  <c r="H234" i="11"/>
  <c r="A235" i="11"/>
  <c r="B235" i="11"/>
  <c r="C235" i="11"/>
  <c r="D235" i="11"/>
  <c r="E235" i="11"/>
  <c r="F235" i="11"/>
  <c r="G235" i="11"/>
  <c r="H235" i="11"/>
  <c r="A236" i="11"/>
  <c r="B236" i="11"/>
  <c r="C236" i="11"/>
  <c r="D236" i="11"/>
  <c r="E236" i="11"/>
  <c r="F236" i="11"/>
  <c r="G236" i="11"/>
  <c r="H236" i="11"/>
  <c r="A237" i="11"/>
  <c r="B237" i="11"/>
  <c r="C237" i="11"/>
  <c r="D237" i="11"/>
  <c r="E237" i="11"/>
  <c r="F237" i="11"/>
  <c r="G237" i="11"/>
  <c r="H237" i="11"/>
  <c r="A238" i="11"/>
  <c r="B238" i="11"/>
  <c r="C238" i="11"/>
  <c r="D238" i="11"/>
  <c r="E238" i="11"/>
  <c r="F238" i="11"/>
  <c r="G238" i="11"/>
  <c r="H238" i="11"/>
  <c r="A239" i="11"/>
  <c r="B239" i="11"/>
  <c r="C239" i="11"/>
  <c r="D239" i="11"/>
  <c r="E239" i="11"/>
  <c r="F239" i="11"/>
  <c r="G239" i="11"/>
  <c r="H239" i="11"/>
  <c r="A240" i="11"/>
  <c r="B240" i="11"/>
  <c r="C240" i="11"/>
  <c r="D240" i="11"/>
  <c r="E240" i="11"/>
  <c r="F240" i="11"/>
  <c r="G240" i="11"/>
  <c r="H240" i="11"/>
  <c r="A241" i="11"/>
  <c r="B241" i="11"/>
  <c r="C241" i="11"/>
  <c r="D241" i="11"/>
  <c r="E241" i="11"/>
  <c r="F241" i="11"/>
  <c r="G241" i="11"/>
  <c r="H241" i="11"/>
  <c r="A242" i="11"/>
  <c r="B242" i="11"/>
  <c r="C242" i="11"/>
  <c r="D242" i="11"/>
  <c r="E242" i="11"/>
  <c r="F242" i="11"/>
  <c r="G242" i="11"/>
  <c r="H242" i="11"/>
  <c r="A243" i="11"/>
  <c r="B243" i="11"/>
  <c r="C243" i="11"/>
  <c r="D243" i="11"/>
  <c r="E243" i="11"/>
  <c r="F243" i="11"/>
  <c r="G243" i="11"/>
  <c r="H243" i="11"/>
  <c r="A244" i="11"/>
  <c r="B244" i="11"/>
  <c r="C244" i="11"/>
  <c r="D244" i="11"/>
  <c r="E244" i="11"/>
  <c r="F244" i="11"/>
  <c r="G244" i="11"/>
  <c r="H244" i="11"/>
  <c r="A245" i="11"/>
  <c r="B245" i="11"/>
  <c r="C245" i="11"/>
  <c r="D245" i="11"/>
  <c r="E245" i="11"/>
  <c r="F245" i="11"/>
  <c r="G245" i="11"/>
  <c r="H245" i="11"/>
  <c r="A246" i="11"/>
  <c r="B246" i="11"/>
  <c r="C246" i="11"/>
  <c r="D246" i="11"/>
  <c r="E246" i="11"/>
  <c r="F246" i="11"/>
  <c r="G246" i="11"/>
  <c r="H246" i="11"/>
  <c r="A247" i="11"/>
  <c r="B247" i="11"/>
  <c r="C247" i="11"/>
  <c r="D247" i="11"/>
  <c r="E247" i="11"/>
  <c r="F247" i="11"/>
  <c r="G247" i="11"/>
  <c r="H247" i="11"/>
  <c r="A248" i="11"/>
  <c r="B248" i="11"/>
  <c r="C248" i="11"/>
  <c r="D248" i="11"/>
  <c r="E248" i="11"/>
  <c r="F248" i="11"/>
  <c r="G248" i="11"/>
  <c r="H248" i="11"/>
  <c r="A249" i="11"/>
  <c r="B249" i="11"/>
  <c r="C249" i="11"/>
  <c r="D249" i="11"/>
  <c r="E249" i="11"/>
  <c r="F249" i="11"/>
  <c r="G249" i="11"/>
  <c r="H249" i="11"/>
  <c r="A250" i="11"/>
  <c r="B250" i="11"/>
  <c r="C250" i="11"/>
  <c r="D250" i="11"/>
  <c r="E250" i="11"/>
  <c r="F250" i="11"/>
  <c r="G250" i="11"/>
  <c r="H250" i="11"/>
  <c r="A251" i="11"/>
  <c r="B251" i="11"/>
  <c r="C251" i="11"/>
  <c r="D251" i="11"/>
  <c r="E251" i="11"/>
  <c r="F251" i="11"/>
  <c r="G251" i="11"/>
  <c r="H251" i="11"/>
  <c r="A252" i="11"/>
  <c r="B252" i="11"/>
  <c r="C252" i="11"/>
  <c r="D252" i="11"/>
  <c r="E252" i="11"/>
  <c r="F252" i="11"/>
  <c r="G252" i="11"/>
  <c r="H252" i="11"/>
  <c r="A253" i="11"/>
  <c r="B253" i="11"/>
  <c r="C253" i="11"/>
  <c r="D253" i="11"/>
  <c r="E253" i="11"/>
  <c r="F253" i="11"/>
  <c r="G253" i="11"/>
  <c r="H253" i="11"/>
  <c r="A254" i="11"/>
  <c r="B254" i="11"/>
  <c r="C254" i="11"/>
  <c r="D254" i="11"/>
  <c r="E254" i="11"/>
  <c r="F254" i="11"/>
  <c r="G254" i="11"/>
  <c r="H254" i="11"/>
  <c r="A255" i="11"/>
  <c r="B255" i="11"/>
  <c r="C255" i="11"/>
  <c r="D255" i="11"/>
  <c r="E255" i="11"/>
  <c r="F255" i="11"/>
  <c r="G255" i="11"/>
  <c r="H255" i="11"/>
  <c r="A256" i="11"/>
  <c r="B256" i="11"/>
  <c r="C256" i="11"/>
  <c r="D256" i="11"/>
  <c r="E256" i="11"/>
  <c r="F256" i="11"/>
  <c r="G256" i="11"/>
  <c r="H256" i="11"/>
  <c r="A257" i="11"/>
  <c r="B257" i="11"/>
  <c r="C257" i="11"/>
  <c r="D257" i="11"/>
  <c r="E257" i="11"/>
  <c r="F257" i="11"/>
  <c r="G257" i="11"/>
  <c r="H257" i="11"/>
  <c r="A258" i="11"/>
  <c r="B258" i="11"/>
  <c r="C258" i="11"/>
  <c r="D258" i="11"/>
  <c r="E258" i="11"/>
  <c r="F258" i="11"/>
  <c r="G258" i="11"/>
  <c r="H258" i="11"/>
  <c r="A259" i="11"/>
  <c r="B259" i="11"/>
  <c r="C259" i="11"/>
  <c r="D259" i="11"/>
  <c r="E259" i="11"/>
  <c r="F259" i="11"/>
  <c r="G259" i="11"/>
  <c r="H259" i="11"/>
  <c r="A260" i="11"/>
  <c r="B260" i="11"/>
  <c r="C260" i="11"/>
  <c r="D260" i="11"/>
  <c r="E260" i="11"/>
  <c r="F260" i="11"/>
  <c r="G260" i="11"/>
  <c r="H260" i="11"/>
  <c r="A261" i="11"/>
  <c r="B261" i="11"/>
  <c r="C261" i="11"/>
  <c r="D261" i="11"/>
  <c r="E261" i="11"/>
  <c r="F261" i="11"/>
  <c r="G261" i="11"/>
  <c r="H261" i="11"/>
  <c r="A262" i="11"/>
  <c r="B262" i="11"/>
  <c r="C262" i="11"/>
  <c r="D262" i="11"/>
  <c r="E262" i="11"/>
  <c r="F262" i="11"/>
  <c r="G262" i="11"/>
  <c r="H262" i="11"/>
  <c r="A263" i="11"/>
  <c r="B263" i="11"/>
  <c r="C263" i="11"/>
  <c r="D263" i="11"/>
  <c r="E263" i="11"/>
  <c r="F263" i="11"/>
  <c r="G263" i="11"/>
  <c r="H263" i="11"/>
  <c r="A264" i="11"/>
  <c r="B264" i="11"/>
  <c r="C264" i="11"/>
  <c r="D264" i="11"/>
  <c r="E264" i="11"/>
  <c r="F264" i="11"/>
  <c r="G264" i="11"/>
  <c r="H264" i="11"/>
  <c r="A265" i="11"/>
  <c r="B265" i="11"/>
  <c r="C265" i="11"/>
  <c r="D265" i="11"/>
  <c r="E265" i="11"/>
  <c r="F265" i="11"/>
  <c r="G265" i="11"/>
  <c r="H265" i="11"/>
  <c r="A266" i="11"/>
  <c r="B266" i="11"/>
  <c r="C266" i="11"/>
  <c r="D266" i="11"/>
  <c r="E266" i="11"/>
  <c r="F266" i="11"/>
  <c r="G266" i="11"/>
  <c r="H266" i="11"/>
  <c r="A267" i="11"/>
  <c r="B267" i="11"/>
  <c r="C267" i="11"/>
  <c r="D267" i="11"/>
  <c r="E267" i="11"/>
  <c r="F267" i="11"/>
  <c r="G267" i="11"/>
  <c r="H267" i="11"/>
  <c r="A268" i="11"/>
  <c r="B268" i="11"/>
  <c r="C268" i="11"/>
  <c r="D268" i="11"/>
  <c r="E268" i="11"/>
  <c r="F268" i="11"/>
  <c r="G268" i="11"/>
  <c r="H268" i="11"/>
  <c r="A269" i="11"/>
  <c r="B269" i="11"/>
  <c r="C269" i="11"/>
  <c r="D269" i="11"/>
  <c r="E269" i="11"/>
  <c r="F269" i="11"/>
  <c r="G269" i="11"/>
  <c r="H269" i="11"/>
  <c r="A270" i="11"/>
  <c r="B270" i="11"/>
  <c r="C270" i="11"/>
  <c r="D270" i="11"/>
  <c r="E270" i="11"/>
  <c r="F270" i="11"/>
  <c r="G270" i="11"/>
  <c r="H270" i="11"/>
  <c r="A271" i="11"/>
  <c r="B271" i="11"/>
  <c r="C271" i="11"/>
  <c r="D271" i="11"/>
  <c r="E271" i="11"/>
  <c r="F271" i="11"/>
  <c r="G271" i="11"/>
  <c r="H271" i="11"/>
  <c r="A272" i="11"/>
  <c r="B272" i="11"/>
  <c r="C272" i="11"/>
  <c r="D272" i="11"/>
  <c r="E272" i="11"/>
  <c r="F272" i="11"/>
  <c r="G272" i="11"/>
  <c r="H272" i="11"/>
  <c r="A273" i="11"/>
  <c r="B273" i="11"/>
  <c r="C273" i="11"/>
  <c r="D273" i="11"/>
  <c r="E273" i="11"/>
  <c r="F273" i="11"/>
  <c r="G273" i="11"/>
  <c r="H273" i="11"/>
  <c r="A274" i="11"/>
  <c r="B274" i="11"/>
  <c r="C274" i="11"/>
  <c r="D274" i="11"/>
  <c r="E274" i="11"/>
  <c r="F274" i="11"/>
  <c r="G274" i="11"/>
  <c r="H274" i="11"/>
  <c r="A275" i="11"/>
  <c r="B275" i="11"/>
  <c r="C275" i="11"/>
  <c r="D275" i="11"/>
  <c r="E275" i="11"/>
  <c r="F275" i="11"/>
  <c r="G275" i="11"/>
  <c r="H275" i="11"/>
  <c r="A276" i="11"/>
  <c r="B276" i="11"/>
  <c r="C276" i="11"/>
  <c r="D276" i="11"/>
  <c r="E276" i="11"/>
  <c r="F276" i="11"/>
  <c r="G276" i="11"/>
  <c r="H276" i="11"/>
  <c r="A277" i="11"/>
  <c r="B277" i="11"/>
  <c r="C277" i="11"/>
  <c r="D277" i="11"/>
  <c r="E277" i="11"/>
  <c r="F277" i="11"/>
  <c r="G277" i="11"/>
  <c r="H277" i="11"/>
  <c r="A278" i="11"/>
  <c r="B278" i="11"/>
  <c r="C278" i="11"/>
  <c r="D278" i="11"/>
  <c r="E278" i="11"/>
  <c r="F278" i="11"/>
  <c r="G278" i="11"/>
  <c r="H278" i="11"/>
  <c r="A279" i="11"/>
  <c r="B279" i="11"/>
  <c r="C279" i="11"/>
  <c r="D279" i="11"/>
  <c r="E279" i="11"/>
  <c r="F279" i="11"/>
  <c r="G279" i="11"/>
  <c r="H279" i="11"/>
  <c r="A280" i="11"/>
  <c r="B280" i="11"/>
  <c r="C280" i="11"/>
  <c r="D280" i="11"/>
  <c r="E280" i="11"/>
  <c r="F280" i="11"/>
  <c r="G280" i="11"/>
  <c r="H280" i="11"/>
  <c r="A281" i="11"/>
  <c r="B281" i="11"/>
  <c r="C281" i="11"/>
  <c r="D281" i="11"/>
  <c r="E281" i="11"/>
  <c r="F281" i="11"/>
  <c r="G281" i="11"/>
  <c r="H281" i="11"/>
  <c r="A282" i="11"/>
  <c r="B282" i="11"/>
  <c r="C282" i="11"/>
  <c r="D282" i="11"/>
  <c r="E282" i="11"/>
  <c r="F282" i="11"/>
  <c r="G282" i="11"/>
  <c r="H282" i="11"/>
  <c r="A283" i="11"/>
  <c r="B283" i="11"/>
  <c r="C283" i="11"/>
  <c r="D283" i="11"/>
  <c r="E283" i="11"/>
  <c r="F283" i="11"/>
  <c r="G283" i="11"/>
  <c r="H283" i="11"/>
  <c r="A284" i="11"/>
  <c r="B284" i="11"/>
  <c r="C284" i="11"/>
  <c r="D284" i="11"/>
  <c r="E284" i="11"/>
  <c r="F284" i="11"/>
  <c r="G284" i="11"/>
  <c r="H284" i="11"/>
  <c r="A285" i="11"/>
  <c r="B285" i="11"/>
  <c r="C285" i="11"/>
  <c r="D285" i="11"/>
  <c r="E285" i="11"/>
  <c r="F285" i="11"/>
  <c r="G285" i="11"/>
  <c r="H285" i="11"/>
  <c r="A286" i="11"/>
  <c r="B286" i="11"/>
  <c r="C286" i="11"/>
  <c r="D286" i="11"/>
  <c r="E286" i="11"/>
  <c r="F286" i="11"/>
  <c r="G286" i="11"/>
  <c r="H286" i="11"/>
  <c r="A287" i="11"/>
  <c r="B287" i="11"/>
  <c r="C287" i="11"/>
  <c r="D287" i="11"/>
  <c r="E287" i="11"/>
  <c r="F287" i="11"/>
  <c r="G287" i="11"/>
  <c r="H287" i="11"/>
  <c r="A288" i="11"/>
  <c r="B288" i="11"/>
  <c r="C288" i="11"/>
  <c r="D288" i="11"/>
  <c r="E288" i="11"/>
  <c r="F288" i="11"/>
  <c r="G288" i="11"/>
  <c r="H288" i="11"/>
  <c r="A289" i="11"/>
  <c r="B289" i="11"/>
  <c r="C289" i="11"/>
  <c r="D289" i="11"/>
  <c r="E289" i="11"/>
  <c r="F289" i="11"/>
  <c r="G289" i="11"/>
  <c r="H289" i="11"/>
  <c r="A290" i="11"/>
  <c r="B290" i="11"/>
  <c r="C290" i="11"/>
  <c r="D290" i="11"/>
  <c r="E290" i="11"/>
  <c r="F290" i="11"/>
  <c r="G290" i="11"/>
  <c r="H290" i="11"/>
  <c r="A291" i="11"/>
  <c r="B291" i="11"/>
  <c r="C291" i="11"/>
  <c r="D291" i="11"/>
  <c r="E291" i="11"/>
  <c r="F291" i="11"/>
  <c r="G291" i="11"/>
  <c r="H291" i="11"/>
  <c r="A292" i="11"/>
  <c r="B292" i="11"/>
  <c r="C292" i="11"/>
  <c r="D292" i="11"/>
  <c r="E292" i="11"/>
  <c r="F292" i="11"/>
  <c r="G292" i="11"/>
  <c r="H292" i="11"/>
  <c r="A293" i="11"/>
  <c r="B293" i="11"/>
  <c r="C293" i="11"/>
  <c r="D293" i="11"/>
  <c r="E293" i="11"/>
  <c r="F293" i="11"/>
  <c r="G293" i="11"/>
  <c r="H293" i="11"/>
  <c r="A294" i="11"/>
  <c r="B294" i="11"/>
  <c r="C294" i="11"/>
  <c r="D294" i="11"/>
  <c r="E294" i="11"/>
  <c r="F294" i="11"/>
  <c r="G294" i="11"/>
  <c r="H294" i="11"/>
  <c r="A295" i="11"/>
  <c r="B295" i="11"/>
  <c r="C295" i="11"/>
  <c r="D295" i="11"/>
  <c r="E295" i="11"/>
  <c r="F295" i="11"/>
  <c r="G295" i="11"/>
  <c r="H295" i="11"/>
  <c r="A296" i="11"/>
  <c r="B296" i="11"/>
  <c r="C296" i="11"/>
  <c r="D296" i="11"/>
  <c r="E296" i="11"/>
  <c r="F296" i="11"/>
  <c r="G296" i="11"/>
  <c r="H296" i="11"/>
  <c r="A297" i="11"/>
  <c r="B297" i="11"/>
  <c r="C297" i="11"/>
  <c r="D297" i="11"/>
  <c r="E297" i="11"/>
  <c r="F297" i="11"/>
  <c r="G297" i="11"/>
  <c r="H297" i="11"/>
  <c r="A298" i="11"/>
  <c r="B298" i="11"/>
  <c r="C298" i="11"/>
  <c r="D298" i="11"/>
  <c r="E298" i="11"/>
  <c r="F298" i="11"/>
  <c r="G298" i="11"/>
  <c r="H298" i="11"/>
  <c r="A299" i="11"/>
  <c r="B299" i="11"/>
  <c r="C299" i="11"/>
  <c r="D299" i="11"/>
  <c r="E299" i="11"/>
  <c r="F299" i="11"/>
  <c r="G299" i="11"/>
  <c r="H299" i="11"/>
  <c r="A300" i="11"/>
  <c r="B300" i="11"/>
  <c r="C300" i="11"/>
  <c r="D300" i="11"/>
  <c r="E300" i="11"/>
  <c r="F300" i="11"/>
  <c r="G300" i="11"/>
  <c r="H300" i="11"/>
  <c r="A301" i="11"/>
  <c r="B301" i="11"/>
  <c r="C301" i="11"/>
  <c r="D301" i="11"/>
  <c r="E301" i="11"/>
  <c r="F301" i="11"/>
  <c r="G301" i="11"/>
  <c r="H301" i="11"/>
  <c r="A302" i="11"/>
  <c r="B302" i="11"/>
  <c r="C302" i="11"/>
  <c r="D302" i="11"/>
  <c r="E302" i="11"/>
  <c r="F302" i="11"/>
  <c r="G302" i="11"/>
  <c r="H302" i="11"/>
  <c r="A303" i="11"/>
  <c r="B303" i="11"/>
  <c r="C303" i="11"/>
  <c r="D303" i="11"/>
  <c r="E303" i="11"/>
  <c r="F303" i="11"/>
  <c r="G303" i="11"/>
  <c r="H303" i="11"/>
  <c r="A304" i="11"/>
  <c r="B304" i="11"/>
  <c r="C304" i="11"/>
  <c r="D304" i="11"/>
  <c r="E304" i="11"/>
  <c r="F304" i="11"/>
  <c r="G304" i="11"/>
  <c r="H304" i="11"/>
  <c r="A305" i="11"/>
  <c r="B305" i="11"/>
  <c r="C305" i="11"/>
  <c r="D305" i="11"/>
  <c r="E305" i="11"/>
  <c r="F305" i="11"/>
  <c r="G305" i="11"/>
  <c r="H305" i="11"/>
  <c r="A306" i="11"/>
  <c r="B306" i="11"/>
  <c r="C306" i="11"/>
  <c r="D306" i="11"/>
  <c r="E306" i="11"/>
  <c r="F306" i="11"/>
  <c r="G306" i="11"/>
  <c r="H306" i="11"/>
  <c r="A307" i="11"/>
  <c r="B307" i="11"/>
  <c r="C307" i="11"/>
  <c r="D307" i="11"/>
  <c r="E307" i="11"/>
  <c r="F307" i="11"/>
  <c r="G307" i="11"/>
  <c r="H307" i="11"/>
  <c r="A308" i="11"/>
  <c r="B308" i="11"/>
  <c r="C308" i="11"/>
  <c r="D308" i="11"/>
  <c r="E308" i="11"/>
  <c r="F308" i="11"/>
  <c r="G308" i="11"/>
  <c r="H308" i="11"/>
  <c r="A309" i="11"/>
  <c r="B309" i="11"/>
  <c r="C309" i="11"/>
  <c r="D309" i="11"/>
  <c r="E309" i="11"/>
  <c r="F309" i="11"/>
  <c r="G309" i="11"/>
  <c r="H309" i="11"/>
  <c r="A310" i="11"/>
  <c r="B310" i="11"/>
  <c r="C310" i="11"/>
  <c r="D310" i="11"/>
  <c r="E310" i="11"/>
  <c r="F310" i="11"/>
  <c r="G310" i="11"/>
  <c r="H310" i="11"/>
  <c r="A311" i="11"/>
  <c r="B311" i="11"/>
  <c r="C311" i="11"/>
  <c r="D311" i="11"/>
  <c r="E311" i="11"/>
  <c r="F311" i="11"/>
  <c r="G311" i="11"/>
  <c r="H311" i="11"/>
  <c r="A312" i="11"/>
  <c r="B312" i="11"/>
  <c r="C312" i="11"/>
  <c r="D312" i="11"/>
  <c r="E312" i="11"/>
  <c r="F312" i="11"/>
  <c r="G312" i="11"/>
  <c r="H312" i="11"/>
  <c r="A313" i="11"/>
  <c r="B313" i="11"/>
  <c r="C313" i="11"/>
  <c r="D313" i="11"/>
  <c r="E313" i="11"/>
  <c r="F313" i="11"/>
  <c r="G313" i="11"/>
  <c r="H313" i="11"/>
  <c r="A314" i="11"/>
  <c r="B314" i="11"/>
  <c r="C314" i="11"/>
  <c r="D314" i="11"/>
  <c r="E314" i="11"/>
  <c r="F314" i="11"/>
  <c r="G314" i="11"/>
  <c r="H314" i="11"/>
  <c r="A315" i="11"/>
  <c r="B315" i="11"/>
  <c r="C315" i="11"/>
  <c r="D315" i="11"/>
  <c r="E315" i="11"/>
  <c r="F315" i="11"/>
  <c r="G315" i="11"/>
  <c r="H315" i="11"/>
  <c r="A316" i="11"/>
  <c r="B316" i="11"/>
  <c r="C316" i="11"/>
  <c r="D316" i="11"/>
  <c r="E316" i="11"/>
  <c r="F316" i="11"/>
  <c r="G316" i="11"/>
  <c r="H316" i="11"/>
  <c r="A317" i="11"/>
  <c r="B317" i="11"/>
  <c r="C317" i="11"/>
  <c r="D317" i="11"/>
  <c r="E317" i="11"/>
  <c r="F317" i="11"/>
  <c r="G317" i="11"/>
  <c r="H317" i="11"/>
  <c r="A318" i="11"/>
  <c r="B318" i="11"/>
  <c r="C318" i="11"/>
  <c r="D318" i="11"/>
  <c r="E318" i="11"/>
  <c r="F318" i="11"/>
  <c r="G318" i="11"/>
  <c r="H318" i="11"/>
  <c r="A319" i="11"/>
  <c r="B319" i="11"/>
  <c r="C319" i="11"/>
  <c r="D319" i="11"/>
  <c r="E319" i="11"/>
  <c r="F319" i="11"/>
  <c r="G319" i="11"/>
  <c r="H319" i="11"/>
  <c r="A320" i="11"/>
  <c r="B320" i="11"/>
  <c r="C320" i="11"/>
  <c r="D320" i="11"/>
  <c r="E320" i="11"/>
  <c r="F320" i="11"/>
  <c r="G320" i="11"/>
  <c r="H320" i="11"/>
  <c r="A321" i="11"/>
  <c r="B321" i="11"/>
  <c r="C321" i="11"/>
  <c r="D321" i="11"/>
  <c r="E321" i="11"/>
  <c r="F321" i="11"/>
  <c r="G321" i="11"/>
  <c r="H321" i="11"/>
  <c r="A322" i="11"/>
  <c r="B322" i="11"/>
  <c r="C322" i="11"/>
  <c r="D322" i="11"/>
  <c r="E322" i="11"/>
  <c r="F322" i="11"/>
  <c r="G322" i="11"/>
  <c r="H322" i="11"/>
  <c r="A323" i="11"/>
  <c r="B323" i="11"/>
  <c r="C323" i="11"/>
  <c r="D323" i="11"/>
  <c r="E323" i="11"/>
  <c r="F323" i="11"/>
  <c r="G323" i="11"/>
  <c r="H323" i="11"/>
  <c r="A324" i="11"/>
  <c r="B324" i="11"/>
  <c r="C324" i="11"/>
  <c r="D324" i="11"/>
  <c r="E324" i="11"/>
  <c r="F324" i="11"/>
  <c r="G324" i="11"/>
  <c r="H324" i="11"/>
  <c r="A325" i="11"/>
  <c r="B325" i="11"/>
  <c r="C325" i="11"/>
  <c r="D325" i="11"/>
  <c r="E325" i="11"/>
  <c r="F325" i="11"/>
  <c r="G325" i="11"/>
  <c r="H325" i="11"/>
  <c r="A326" i="11"/>
  <c r="B326" i="11"/>
  <c r="C326" i="11"/>
  <c r="D326" i="11"/>
  <c r="E326" i="11"/>
  <c r="F326" i="11"/>
  <c r="G326" i="11"/>
  <c r="H326" i="11"/>
  <c r="A327" i="11"/>
  <c r="B327" i="11"/>
  <c r="C327" i="11"/>
  <c r="D327" i="11"/>
  <c r="E327" i="11"/>
  <c r="F327" i="11"/>
  <c r="G327" i="11"/>
  <c r="H327" i="11"/>
  <c r="A328" i="11"/>
  <c r="B328" i="11"/>
  <c r="C328" i="11"/>
  <c r="D328" i="11"/>
  <c r="E328" i="11"/>
  <c r="F328" i="11"/>
  <c r="G328" i="11"/>
  <c r="H328" i="11"/>
  <c r="A329" i="11"/>
  <c r="B329" i="11"/>
  <c r="C329" i="11"/>
  <c r="D329" i="11"/>
  <c r="E329" i="11"/>
  <c r="F329" i="11"/>
  <c r="G329" i="11"/>
  <c r="H329" i="11"/>
  <c r="A330" i="11"/>
  <c r="B330" i="11"/>
  <c r="C330" i="11"/>
  <c r="D330" i="11"/>
  <c r="E330" i="11"/>
  <c r="F330" i="11"/>
  <c r="G330" i="11"/>
  <c r="H330" i="11"/>
  <c r="A331" i="11"/>
  <c r="B331" i="11"/>
  <c r="C331" i="11"/>
  <c r="D331" i="11"/>
  <c r="E331" i="11"/>
  <c r="F331" i="11"/>
  <c r="G331" i="11"/>
  <c r="H331" i="11"/>
  <c r="A332" i="11"/>
  <c r="B332" i="11"/>
  <c r="C332" i="11"/>
  <c r="D332" i="11"/>
  <c r="E332" i="11"/>
  <c r="F332" i="11"/>
  <c r="G332" i="11"/>
  <c r="H332" i="11"/>
  <c r="A333" i="11"/>
  <c r="B333" i="11"/>
  <c r="C333" i="11"/>
  <c r="D333" i="11"/>
  <c r="E333" i="11"/>
  <c r="F333" i="11"/>
  <c r="G333" i="11"/>
  <c r="H333" i="11"/>
  <c r="A334" i="11"/>
  <c r="B334" i="11"/>
  <c r="C334" i="11"/>
  <c r="D334" i="11"/>
  <c r="E334" i="11"/>
  <c r="F334" i="11"/>
  <c r="G334" i="11"/>
  <c r="H334" i="11"/>
  <c r="A335" i="11"/>
  <c r="B335" i="11"/>
  <c r="C335" i="11"/>
  <c r="D335" i="11"/>
  <c r="E335" i="11"/>
  <c r="F335" i="11"/>
  <c r="G335" i="11"/>
  <c r="H335" i="11"/>
  <c r="A336" i="11"/>
  <c r="B336" i="11"/>
  <c r="C336" i="11"/>
  <c r="D336" i="11"/>
  <c r="E336" i="11"/>
  <c r="F336" i="11"/>
  <c r="G336" i="11"/>
  <c r="H336" i="11"/>
  <c r="A337" i="11"/>
  <c r="B337" i="11"/>
  <c r="C337" i="11"/>
  <c r="D337" i="11"/>
  <c r="E337" i="11"/>
  <c r="F337" i="11"/>
  <c r="G337" i="11"/>
  <c r="H337" i="11"/>
  <c r="A338" i="11"/>
  <c r="B338" i="11"/>
  <c r="C338" i="11"/>
  <c r="D338" i="11"/>
  <c r="E338" i="11"/>
  <c r="F338" i="11"/>
  <c r="G338" i="11"/>
  <c r="H338" i="11"/>
  <c r="A339" i="11"/>
  <c r="B339" i="11"/>
  <c r="C339" i="11"/>
  <c r="D339" i="11"/>
  <c r="E339" i="11"/>
  <c r="F339" i="11"/>
  <c r="G339" i="11"/>
  <c r="H339" i="11"/>
  <c r="A340" i="11"/>
  <c r="B340" i="11"/>
  <c r="C340" i="11"/>
  <c r="D340" i="11"/>
  <c r="E340" i="11"/>
  <c r="F340" i="11"/>
  <c r="G340" i="11"/>
  <c r="H340" i="11"/>
  <c r="A341" i="11"/>
  <c r="B341" i="11"/>
  <c r="C341" i="11"/>
  <c r="D341" i="11"/>
  <c r="E341" i="11"/>
  <c r="F341" i="11"/>
  <c r="G341" i="11"/>
  <c r="H341" i="11"/>
  <c r="A342" i="11"/>
  <c r="B342" i="11"/>
  <c r="C342" i="11"/>
  <c r="D342" i="11"/>
  <c r="E342" i="11"/>
  <c r="F342" i="11"/>
  <c r="G342" i="11"/>
  <c r="H342" i="11"/>
  <c r="A343" i="11"/>
  <c r="B343" i="11"/>
  <c r="C343" i="11"/>
  <c r="D343" i="11"/>
  <c r="E343" i="11"/>
  <c r="F343" i="11"/>
  <c r="G343" i="11"/>
  <c r="H343" i="11"/>
  <c r="A344" i="11"/>
  <c r="B344" i="11"/>
  <c r="C344" i="11"/>
  <c r="D344" i="11"/>
  <c r="E344" i="11"/>
  <c r="F344" i="11"/>
  <c r="G344" i="11"/>
  <c r="H344" i="11"/>
  <c r="A345" i="11"/>
  <c r="B345" i="11"/>
  <c r="C345" i="11"/>
  <c r="D345" i="11"/>
  <c r="E345" i="11"/>
  <c r="F345" i="11"/>
  <c r="G345" i="11"/>
  <c r="H345" i="11"/>
  <c r="A346" i="11"/>
  <c r="B346" i="11"/>
  <c r="C346" i="11"/>
  <c r="D346" i="11"/>
  <c r="E346" i="11"/>
  <c r="F346" i="11"/>
  <c r="G346" i="11"/>
  <c r="H346" i="11"/>
  <c r="A347" i="11"/>
  <c r="B347" i="11"/>
  <c r="C347" i="11"/>
  <c r="D347" i="11"/>
  <c r="E347" i="11"/>
  <c r="F347" i="11"/>
  <c r="G347" i="11"/>
  <c r="H347" i="11"/>
  <c r="A348" i="11"/>
  <c r="B348" i="11"/>
  <c r="C348" i="11"/>
  <c r="D348" i="11"/>
  <c r="E348" i="11"/>
  <c r="F348" i="11"/>
  <c r="G348" i="11"/>
  <c r="H348" i="11"/>
  <c r="A349" i="11"/>
  <c r="B349" i="11"/>
  <c r="C349" i="11"/>
  <c r="D349" i="11"/>
  <c r="E349" i="11"/>
  <c r="F349" i="11"/>
  <c r="G349" i="11"/>
  <c r="H349" i="11"/>
  <c r="A350" i="11"/>
  <c r="B350" i="11"/>
  <c r="C350" i="11"/>
  <c r="D350" i="11"/>
  <c r="E350" i="11"/>
  <c r="F350" i="11"/>
  <c r="G350" i="11"/>
  <c r="H350" i="11"/>
  <c r="A351" i="11"/>
  <c r="B351" i="11"/>
  <c r="C351" i="11"/>
  <c r="D351" i="11"/>
  <c r="E351" i="11"/>
  <c r="F351" i="11"/>
  <c r="G351" i="11"/>
  <c r="H351" i="11"/>
  <c r="A352" i="11"/>
  <c r="B352" i="11"/>
  <c r="C352" i="11"/>
  <c r="D352" i="11"/>
  <c r="E352" i="11"/>
  <c r="F352" i="11"/>
  <c r="G352" i="11"/>
  <c r="H352" i="11"/>
  <c r="A353" i="11"/>
  <c r="B353" i="11"/>
  <c r="C353" i="11"/>
  <c r="D353" i="11"/>
  <c r="E353" i="11"/>
  <c r="F353" i="11"/>
  <c r="G353" i="11"/>
  <c r="H353" i="11"/>
  <c r="A354" i="11"/>
  <c r="B354" i="11"/>
  <c r="C354" i="11"/>
  <c r="D354" i="11"/>
  <c r="E354" i="11"/>
  <c r="F354" i="11"/>
  <c r="G354" i="11"/>
  <c r="H354" i="11"/>
  <c r="A355" i="11"/>
  <c r="B355" i="11"/>
  <c r="C355" i="11"/>
  <c r="D355" i="11"/>
  <c r="E355" i="11"/>
  <c r="F355" i="11"/>
  <c r="G355" i="11"/>
  <c r="H355" i="11"/>
  <c r="A356" i="11"/>
  <c r="B356" i="11"/>
  <c r="C356" i="11"/>
  <c r="D356" i="11"/>
  <c r="E356" i="11"/>
  <c r="F356" i="11"/>
  <c r="G356" i="11"/>
  <c r="H356" i="11"/>
  <c r="A357" i="11"/>
  <c r="B357" i="11"/>
  <c r="C357" i="11"/>
  <c r="D357" i="11"/>
  <c r="E357" i="11"/>
  <c r="F357" i="11"/>
  <c r="G357" i="11"/>
  <c r="H357" i="11"/>
  <c r="A358" i="11"/>
  <c r="B358" i="11"/>
  <c r="C358" i="11"/>
  <c r="D358" i="11"/>
  <c r="E358" i="11"/>
  <c r="F358" i="11"/>
  <c r="G358" i="11"/>
  <c r="H358" i="11"/>
  <c r="A359" i="11"/>
  <c r="B359" i="11"/>
  <c r="C359" i="11"/>
  <c r="D359" i="11"/>
  <c r="E359" i="11"/>
  <c r="F359" i="11"/>
  <c r="G359" i="11"/>
  <c r="H359" i="11"/>
  <c r="A360" i="11"/>
  <c r="B360" i="11"/>
  <c r="C360" i="11"/>
  <c r="D360" i="11"/>
  <c r="E360" i="11"/>
  <c r="F360" i="11"/>
  <c r="G360" i="11"/>
  <c r="H360" i="11"/>
  <c r="A361" i="11"/>
  <c r="B361" i="11"/>
  <c r="C361" i="11"/>
  <c r="D361" i="11"/>
  <c r="E361" i="11"/>
  <c r="F361" i="11"/>
  <c r="G361" i="11"/>
  <c r="H361" i="11"/>
  <c r="A362" i="11"/>
  <c r="B362" i="11"/>
  <c r="C362" i="11"/>
  <c r="D362" i="11"/>
  <c r="E362" i="11"/>
  <c r="F362" i="11"/>
  <c r="G362" i="11"/>
  <c r="H362" i="11"/>
  <c r="A363" i="11"/>
  <c r="B363" i="11"/>
  <c r="C363" i="11"/>
  <c r="D363" i="11"/>
  <c r="E363" i="11"/>
  <c r="F363" i="11"/>
  <c r="G363" i="11"/>
  <c r="H363" i="11"/>
  <c r="A364" i="11"/>
  <c r="B364" i="11"/>
  <c r="C364" i="11"/>
  <c r="D364" i="11"/>
  <c r="E364" i="11"/>
  <c r="F364" i="11"/>
  <c r="G364" i="11"/>
  <c r="H364" i="11"/>
  <c r="A365" i="11"/>
  <c r="B365" i="11"/>
  <c r="C365" i="11"/>
  <c r="D365" i="11"/>
  <c r="E365" i="11"/>
  <c r="F365" i="11"/>
  <c r="G365" i="11"/>
  <c r="H365" i="11"/>
  <c r="A366" i="11"/>
  <c r="B366" i="11"/>
  <c r="C366" i="11"/>
  <c r="D366" i="11"/>
  <c r="E366" i="11"/>
  <c r="F366" i="11"/>
  <c r="G366" i="11"/>
  <c r="H366" i="11"/>
  <c r="A367" i="11"/>
  <c r="B367" i="11"/>
  <c r="C367" i="11"/>
  <c r="D367" i="11"/>
  <c r="E367" i="11"/>
  <c r="F367" i="11"/>
  <c r="G367" i="11"/>
  <c r="H367" i="11"/>
  <c r="A368" i="11"/>
  <c r="B368" i="11"/>
  <c r="C368" i="11"/>
  <c r="D368" i="11"/>
  <c r="E368" i="11"/>
  <c r="F368" i="11"/>
  <c r="G368" i="11"/>
  <c r="H368" i="11"/>
  <c r="A369" i="11"/>
  <c r="B369" i="11"/>
  <c r="C369" i="11"/>
  <c r="D369" i="11"/>
  <c r="E369" i="11"/>
  <c r="F369" i="11"/>
  <c r="G369" i="11"/>
  <c r="H369" i="11"/>
  <c r="A370" i="11"/>
  <c r="B370" i="11"/>
  <c r="C370" i="11"/>
  <c r="D370" i="11"/>
  <c r="E370" i="11"/>
  <c r="F370" i="11"/>
  <c r="G370" i="11"/>
  <c r="H370" i="11"/>
  <c r="A371" i="11"/>
  <c r="B371" i="11"/>
  <c r="C371" i="11"/>
  <c r="D371" i="11"/>
  <c r="E371" i="11"/>
  <c r="F371" i="11"/>
  <c r="G371" i="11"/>
  <c r="H371" i="11"/>
  <c r="A372" i="11"/>
  <c r="B372" i="11"/>
  <c r="C372" i="11"/>
  <c r="D372" i="11"/>
  <c r="E372" i="11"/>
  <c r="F372" i="11"/>
  <c r="G372" i="11"/>
  <c r="H372" i="11"/>
  <c r="A373" i="11"/>
  <c r="B373" i="11"/>
  <c r="C373" i="11"/>
  <c r="D373" i="11"/>
  <c r="E373" i="11"/>
  <c r="F373" i="11"/>
  <c r="G373" i="11"/>
  <c r="H373" i="11"/>
  <c r="A374" i="11"/>
  <c r="B374" i="11"/>
  <c r="C374" i="11"/>
  <c r="D374" i="11"/>
  <c r="E374" i="11"/>
  <c r="F374" i="11"/>
  <c r="G374" i="11"/>
  <c r="H374" i="11"/>
  <c r="A375" i="11"/>
  <c r="B375" i="11"/>
  <c r="C375" i="11"/>
  <c r="D375" i="11"/>
  <c r="E375" i="11"/>
  <c r="F375" i="11"/>
  <c r="G375" i="11"/>
  <c r="H375" i="11"/>
  <c r="A376" i="11"/>
  <c r="B376" i="11"/>
  <c r="C376" i="11"/>
  <c r="D376" i="11"/>
  <c r="E376" i="11"/>
  <c r="F376" i="11"/>
  <c r="G376" i="11"/>
  <c r="H376" i="11"/>
  <c r="A377" i="11"/>
  <c r="B377" i="11"/>
  <c r="C377" i="11"/>
  <c r="D377" i="11"/>
  <c r="E377" i="11"/>
  <c r="F377" i="11"/>
  <c r="G377" i="11"/>
  <c r="H377" i="11"/>
  <c r="A378" i="11"/>
  <c r="B378" i="11"/>
  <c r="C378" i="11"/>
  <c r="D378" i="11"/>
  <c r="E378" i="11"/>
  <c r="F378" i="11"/>
  <c r="G378" i="11"/>
  <c r="H378" i="11"/>
  <c r="A379" i="11"/>
  <c r="B379" i="11"/>
  <c r="C379" i="11"/>
  <c r="D379" i="11"/>
  <c r="E379" i="11"/>
  <c r="F379" i="11"/>
  <c r="G379" i="11"/>
  <c r="H379" i="11"/>
  <c r="A380" i="11"/>
  <c r="B380" i="11"/>
  <c r="C380" i="11"/>
  <c r="D380" i="11"/>
  <c r="E380" i="11"/>
  <c r="F380" i="11"/>
  <c r="G380" i="11"/>
  <c r="H380" i="11"/>
  <c r="A381" i="11"/>
  <c r="B381" i="11"/>
  <c r="C381" i="11"/>
  <c r="D381" i="11"/>
  <c r="E381" i="11"/>
  <c r="F381" i="11"/>
  <c r="G381" i="11"/>
  <c r="H381" i="11"/>
  <c r="A382" i="11"/>
  <c r="B382" i="11"/>
  <c r="C382" i="11"/>
  <c r="D382" i="11"/>
  <c r="E382" i="11"/>
  <c r="F382" i="11"/>
  <c r="G382" i="11"/>
  <c r="H382" i="11"/>
  <c r="A383" i="11"/>
  <c r="B383" i="11"/>
  <c r="C383" i="11"/>
  <c r="D383" i="11"/>
  <c r="E383" i="11"/>
  <c r="F383" i="11"/>
  <c r="G383" i="11"/>
  <c r="H383" i="11"/>
  <c r="A384" i="11"/>
  <c r="B384" i="11"/>
  <c r="C384" i="11"/>
  <c r="D384" i="11"/>
  <c r="E384" i="11"/>
  <c r="F384" i="11"/>
  <c r="G384" i="11"/>
  <c r="H384" i="11"/>
  <c r="A385" i="11"/>
  <c r="B385" i="11"/>
  <c r="C385" i="11"/>
  <c r="D385" i="11"/>
  <c r="E385" i="11"/>
  <c r="F385" i="11"/>
  <c r="G385" i="11"/>
  <c r="H385" i="11"/>
  <c r="A386" i="11"/>
  <c r="B386" i="11"/>
  <c r="C386" i="11"/>
  <c r="D386" i="11"/>
  <c r="E386" i="11"/>
  <c r="F386" i="11"/>
  <c r="G386" i="11"/>
  <c r="H386" i="11"/>
  <c r="A387" i="11"/>
  <c r="B387" i="11"/>
  <c r="C387" i="11"/>
  <c r="D387" i="11"/>
  <c r="E387" i="11"/>
  <c r="F387" i="11"/>
  <c r="G387" i="11"/>
  <c r="H387" i="11"/>
  <c r="A388" i="11"/>
  <c r="B388" i="11"/>
  <c r="C388" i="11"/>
  <c r="D388" i="11"/>
  <c r="E388" i="11"/>
  <c r="F388" i="11"/>
  <c r="G388" i="11"/>
  <c r="H388" i="11"/>
  <c r="A389" i="11"/>
  <c r="B389" i="11"/>
  <c r="C389" i="11"/>
  <c r="D389" i="11"/>
  <c r="E389" i="11"/>
  <c r="F389" i="11"/>
  <c r="G389" i="11"/>
  <c r="H389" i="11"/>
  <c r="A390" i="11"/>
  <c r="B390" i="11"/>
  <c r="C390" i="11"/>
  <c r="D390" i="11"/>
  <c r="E390" i="11"/>
  <c r="F390" i="11"/>
  <c r="G390" i="11"/>
  <c r="H390" i="11"/>
  <c r="A391" i="11"/>
  <c r="B391" i="11"/>
  <c r="C391" i="11"/>
  <c r="D391" i="11"/>
  <c r="E391" i="11"/>
  <c r="F391" i="11"/>
  <c r="G391" i="11"/>
  <c r="H391" i="11"/>
  <c r="A392" i="11"/>
  <c r="B392" i="11"/>
  <c r="C392" i="11"/>
  <c r="D392" i="11"/>
  <c r="E392" i="11"/>
  <c r="F392" i="11"/>
  <c r="G392" i="11"/>
  <c r="H392" i="11"/>
  <c r="A393" i="11"/>
  <c r="B393" i="11"/>
  <c r="C393" i="11"/>
  <c r="D393" i="11"/>
  <c r="E393" i="11"/>
  <c r="F393" i="11"/>
  <c r="G393" i="11"/>
  <c r="H393" i="11"/>
  <c r="A394" i="11"/>
  <c r="B394" i="11"/>
  <c r="C394" i="11"/>
  <c r="D394" i="11"/>
  <c r="E394" i="11"/>
  <c r="F394" i="11"/>
  <c r="G394" i="11"/>
  <c r="H394" i="11"/>
  <c r="A395" i="11"/>
  <c r="B395" i="11"/>
  <c r="C395" i="11"/>
  <c r="D395" i="11"/>
  <c r="E395" i="11"/>
  <c r="F395" i="11"/>
  <c r="G395" i="11"/>
  <c r="H395" i="11"/>
  <c r="A396" i="11"/>
  <c r="B396" i="11"/>
  <c r="C396" i="11"/>
  <c r="D396" i="11"/>
  <c r="E396" i="11"/>
  <c r="F396" i="11"/>
  <c r="G396" i="11"/>
  <c r="H396" i="11"/>
  <c r="A397" i="11"/>
  <c r="B397" i="11"/>
  <c r="C397" i="11"/>
  <c r="D397" i="11"/>
  <c r="E397" i="11"/>
  <c r="F397" i="11"/>
  <c r="G397" i="11"/>
  <c r="H397" i="11"/>
  <c r="A398" i="11"/>
  <c r="B398" i="11"/>
  <c r="C398" i="11"/>
  <c r="D398" i="11"/>
  <c r="E398" i="11"/>
  <c r="F398" i="11"/>
  <c r="G398" i="11"/>
  <c r="H398" i="11"/>
  <c r="A399" i="11"/>
  <c r="B399" i="11"/>
  <c r="C399" i="11"/>
  <c r="D399" i="11"/>
  <c r="E399" i="11"/>
  <c r="F399" i="11"/>
  <c r="G399" i="11"/>
  <c r="H399" i="11"/>
  <c r="A400" i="11"/>
  <c r="B400" i="11"/>
  <c r="C400" i="11"/>
  <c r="D400" i="11"/>
  <c r="E400" i="11"/>
  <c r="F400" i="11"/>
  <c r="G400" i="11"/>
  <c r="H400" i="11"/>
  <c r="A401" i="11"/>
  <c r="B401" i="11"/>
  <c r="C401" i="11"/>
  <c r="D401" i="11"/>
  <c r="E401" i="11"/>
  <c r="F401" i="11"/>
  <c r="G401" i="11"/>
  <c r="H401" i="11"/>
  <c r="A402" i="11"/>
  <c r="B402" i="11"/>
  <c r="C402" i="11"/>
  <c r="D402" i="11"/>
  <c r="E402" i="11"/>
  <c r="F402" i="11"/>
  <c r="G402" i="11"/>
  <c r="H402" i="11"/>
  <c r="A403" i="11"/>
  <c r="B403" i="11"/>
  <c r="C403" i="11"/>
  <c r="D403" i="11"/>
  <c r="E403" i="11"/>
  <c r="F403" i="11"/>
  <c r="G403" i="11"/>
  <c r="H403" i="11"/>
  <c r="A404" i="11"/>
  <c r="B404" i="11"/>
  <c r="C404" i="11"/>
  <c r="D404" i="11"/>
  <c r="E404" i="11"/>
  <c r="F404" i="11"/>
  <c r="G404" i="11"/>
  <c r="H404" i="11"/>
  <c r="A405" i="11"/>
  <c r="B405" i="11"/>
  <c r="C405" i="11"/>
  <c r="D405" i="11"/>
  <c r="E405" i="11"/>
  <c r="F405" i="11"/>
  <c r="G405" i="11"/>
  <c r="H405" i="11"/>
  <c r="A406" i="11"/>
  <c r="B406" i="11"/>
  <c r="C406" i="11"/>
  <c r="D406" i="11"/>
  <c r="E406" i="11"/>
  <c r="F406" i="11"/>
  <c r="G406" i="11"/>
  <c r="H406" i="11"/>
  <c r="A407" i="11"/>
  <c r="B407" i="11"/>
  <c r="C407" i="11"/>
  <c r="D407" i="11"/>
  <c r="E407" i="11"/>
  <c r="F407" i="11"/>
  <c r="G407" i="11"/>
  <c r="H407" i="11"/>
  <c r="A408" i="11"/>
  <c r="B408" i="11"/>
  <c r="C408" i="11"/>
  <c r="D408" i="11"/>
  <c r="E408" i="11"/>
  <c r="F408" i="11"/>
  <c r="G408" i="11"/>
  <c r="H408" i="11"/>
  <c r="A409" i="11"/>
  <c r="B409" i="11"/>
  <c r="C409" i="11"/>
  <c r="D409" i="11"/>
  <c r="E409" i="11"/>
  <c r="F409" i="11"/>
  <c r="G409" i="11"/>
  <c r="H409" i="11"/>
  <c r="A410" i="11"/>
  <c r="B410" i="11"/>
  <c r="C410" i="11"/>
  <c r="D410" i="11"/>
  <c r="E410" i="11"/>
  <c r="F410" i="11"/>
  <c r="G410" i="11"/>
  <c r="H410" i="11"/>
  <c r="A411" i="11"/>
  <c r="B411" i="11"/>
  <c r="C411" i="11"/>
  <c r="D411" i="11"/>
  <c r="E411" i="11"/>
  <c r="F411" i="11"/>
  <c r="G411" i="11"/>
  <c r="H411" i="11"/>
  <c r="A412" i="11"/>
  <c r="B412" i="11"/>
  <c r="C412" i="11"/>
  <c r="D412" i="11"/>
  <c r="E412" i="11"/>
  <c r="F412" i="11"/>
  <c r="G412" i="11"/>
  <c r="H412" i="11"/>
  <c r="A413" i="11"/>
  <c r="B413" i="11"/>
  <c r="C413" i="11"/>
  <c r="D413" i="11"/>
  <c r="E413" i="11"/>
  <c r="F413" i="11"/>
  <c r="G413" i="11"/>
  <c r="H413" i="11"/>
  <c r="A414" i="11"/>
  <c r="B414" i="11"/>
  <c r="C414" i="11"/>
  <c r="D414" i="11"/>
  <c r="E414" i="11"/>
  <c r="F414" i="11"/>
  <c r="G414" i="11"/>
  <c r="H414" i="11"/>
  <c r="A415" i="11"/>
  <c r="B415" i="11"/>
  <c r="C415" i="11"/>
  <c r="D415" i="11"/>
  <c r="E415" i="11"/>
  <c r="F415" i="11"/>
  <c r="G415" i="11"/>
  <c r="H415" i="11"/>
  <c r="A416" i="11"/>
  <c r="B416" i="11"/>
  <c r="C416" i="11"/>
  <c r="D416" i="11"/>
  <c r="E416" i="11"/>
  <c r="F416" i="11"/>
  <c r="G416" i="11"/>
  <c r="H416" i="11"/>
  <c r="A417" i="11"/>
  <c r="B417" i="11"/>
  <c r="C417" i="11"/>
  <c r="D417" i="11"/>
  <c r="E417" i="11"/>
  <c r="F417" i="11"/>
  <c r="G417" i="11"/>
  <c r="H417" i="11"/>
  <c r="A418" i="11"/>
  <c r="B418" i="11"/>
  <c r="C418" i="11"/>
  <c r="D418" i="11"/>
  <c r="E418" i="11"/>
  <c r="F418" i="11"/>
  <c r="G418" i="11"/>
  <c r="H418" i="11"/>
  <c r="A419" i="11"/>
  <c r="B419" i="11"/>
  <c r="C419" i="11"/>
  <c r="D419" i="11"/>
  <c r="E419" i="11"/>
  <c r="F419" i="11"/>
  <c r="G419" i="11"/>
  <c r="H419" i="11"/>
  <c r="A420" i="11"/>
  <c r="B420" i="11"/>
  <c r="C420" i="11"/>
  <c r="D420" i="11"/>
  <c r="E420" i="11"/>
  <c r="F420" i="11"/>
  <c r="G420" i="11"/>
  <c r="H420" i="11"/>
  <c r="A421" i="11"/>
  <c r="B421" i="11"/>
  <c r="C421" i="11"/>
  <c r="D421" i="11"/>
  <c r="E421" i="11"/>
  <c r="F421" i="11"/>
  <c r="G421" i="11"/>
  <c r="H421" i="11"/>
  <c r="A422" i="11"/>
  <c r="B422" i="11"/>
  <c r="C422" i="11"/>
  <c r="D422" i="11"/>
  <c r="E422" i="11"/>
  <c r="F422" i="11"/>
  <c r="G422" i="11"/>
  <c r="H422" i="11"/>
  <c r="A423" i="11"/>
  <c r="B423" i="11"/>
  <c r="C423" i="11"/>
  <c r="D423" i="11"/>
  <c r="E423" i="11"/>
  <c r="F423" i="11"/>
  <c r="G423" i="11"/>
  <c r="H423" i="11"/>
  <c r="A424" i="11"/>
  <c r="B424" i="11"/>
  <c r="C424" i="11"/>
  <c r="D424" i="11"/>
  <c r="E424" i="11"/>
  <c r="F424" i="11"/>
  <c r="G424" i="11"/>
  <c r="H424" i="11"/>
  <c r="A425" i="11"/>
  <c r="B425" i="11"/>
  <c r="C425" i="11"/>
  <c r="D425" i="11"/>
  <c r="E425" i="11"/>
  <c r="F425" i="11"/>
  <c r="G425" i="11"/>
  <c r="H425" i="11"/>
  <c r="A426" i="11"/>
  <c r="B426" i="11"/>
  <c r="C426" i="11"/>
  <c r="D426" i="11"/>
  <c r="E426" i="11"/>
  <c r="F426" i="11"/>
  <c r="G426" i="11"/>
  <c r="H426" i="11"/>
  <c r="A427" i="11"/>
  <c r="B427" i="11"/>
  <c r="C427" i="11"/>
  <c r="D427" i="11"/>
  <c r="E427" i="11"/>
  <c r="F427" i="11"/>
  <c r="G427" i="11"/>
  <c r="H427" i="11"/>
  <c r="A428" i="11"/>
  <c r="B428" i="11"/>
  <c r="C428" i="11"/>
  <c r="D428" i="11"/>
  <c r="E428" i="11"/>
  <c r="F428" i="11"/>
  <c r="G428" i="11"/>
  <c r="H428" i="11"/>
  <c r="A429" i="11"/>
  <c r="B429" i="11"/>
  <c r="C429" i="11"/>
  <c r="D429" i="11"/>
  <c r="E429" i="11"/>
  <c r="F429" i="11"/>
  <c r="G429" i="11"/>
  <c r="H429" i="11"/>
  <c r="A430" i="11"/>
  <c r="B430" i="11"/>
  <c r="C430" i="11"/>
  <c r="D430" i="11"/>
  <c r="E430" i="11"/>
  <c r="F430" i="11"/>
  <c r="G430" i="11"/>
  <c r="H430" i="11"/>
  <c r="A431" i="11"/>
  <c r="B431" i="11"/>
  <c r="C431" i="11"/>
  <c r="D431" i="11"/>
  <c r="E431" i="11"/>
  <c r="F431" i="11"/>
  <c r="G431" i="11"/>
  <c r="H431" i="11"/>
  <c r="A432" i="11"/>
  <c r="B432" i="11"/>
  <c r="C432" i="11"/>
  <c r="D432" i="11"/>
  <c r="E432" i="11"/>
  <c r="F432" i="11"/>
  <c r="G432" i="11"/>
  <c r="H432" i="11"/>
  <c r="A433" i="11"/>
  <c r="B433" i="11"/>
  <c r="C433" i="11"/>
  <c r="D433" i="11"/>
  <c r="E433" i="11"/>
  <c r="F433" i="11"/>
  <c r="G433" i="11"/>
  <c r="H433" i="11"/>
  <c r="A434" i="11"/>
  <c r="B434" i="11"/>
  <c r="C434" i="11"/>
  <c r="D434" i="11"/>
  <c r="E434" i="11"/>
  <c r="F434" i="11"/>
  <c r="G434" i="11"/>
  <c r="H434" i="11"/>
  <c r="A435" i="11"/>
  <c r="B435" i="11"/>
  <c r="C435" i="11"/>
  <c r="D435" i="11"/>
  <c r="E435" i="11"/>
  <c r="F435" i="11"/>
  <c r="G435" i="11"/>
  <c r="H435" i="11"/>
  <c r="A436" i="11"/>
  <c r="B436" i="11"/>
  <c r="C436" i="11"/>
  <c r="D436" i="11"/>
  <c r="E436" i="11"/>
  <c r="F436" i="11"/>
  <c r="G436" i="11"/>
  <c r="H436" i="11"/>
  <c r="A437" i="11"/>
  <c r="B437" i="11"/>
  <c r="C437" i="11"/>
  <c r="D437" i="11"/>
  <c r="E437" i="11"/>
  <c r="F437" i="11"/>
  <c r="G437" i="11"/>
  <c r="H437" i="11"/>
  <c r="A438" i="11"/>
  <c r="B438" i="11"/>
  <c r="C438" i="11"/>
  <c r="D438" i="11"/>
  <c r="E438" i="11"/>
  <c r="F438" i="11"/>
  <c r="G438" i="11"/>
  <c r="H438" i="11"/>
  <c r="A439" i="11"/>
  <c r="B439" i="11"/>
  <c r="C439" i="11"/>
  <c r="D439" i="11"/>
  <c r="E439" i="11"/>
  <c r="F439" i="11"/>
  <c r="G439" i="11"/>
  <c r="H439" i="11"/>
  <c r="A440" i="11"/>
  <c r="B440" i="11"/>
  <c r="C440" i="11"/>
  <c r="D440" i="11"/>
  <c r="E440" i="11"/>
  <c r="F440" i="11"/>
  <c r="G440" i="11"/>
  <c r="H440" i="11"/>
  <c r="A441" i="11"/>
  <c r="B441" i="11"/>
  <c r="C441" i="11"/>
  <c r="D441" i="11"/>
  <c r="E441" i="11"/>
  <c r="F441" i="11"/>
  <c r="G441" i="11"/>
  <c r="H441" i="11"/>
  <c r="A442" i="11"/>
  <c r="B442" i="11"/>
  <c r="C442" i="11"/>
  <c r="D442" i="11"/>
  <c r="E442" i="11"/>
  <c r="F442" i="11"/>
  <c r="G442" i="11"/>
  <c r="H442" i="11"/>
  <c r="A443" i="11"/>
  <c r="B443" i="11"/>
  <c r="C443" i="11"/>
  <c r="D443" i="11"/>
  <c r="E443" i="11"/>
  <c r="F443" i="11"/>
  <c r="G443" i="11"/>
  <c r="H443" i="11"/>
  <c r="A444" i="11"/>
  <c r="B444" i="11"/>
  <c r="C444" i="11"/>
  <c r="D444" i="11"/>
  <c r="E444" i="11"/>
  <c r="F444" i="11"/>
  <c r="G444" i="11"/>
  <c r="H444" i="11"/>
  <c r="A445" i="11"/>
  <c r="B445" i="11"/>
  <c r="C445" i="11"/>
  <c r="D445" i="11"/>
  <c r="E445" i="11"/>
  <c r="F445" i="11"/>
  <c r="G445" i="11"/>
  <c r="H445" i="11"/>
  <c r="A446" i="11"/>
  <c r="B446" i="11"/>
  <c r="C446" i="11"/>
  <c r="D446" i="11"/>
  <c r="E446" i="11"/>
  <c r="F446" i="11"/>
  <c r="G446" i="11"/>
  <c r="H446" i="11"/>
  <c r="A447" i="11"/>
  <c r="B447" i="11"/>
  <c r="C447" i="11"/>
  <c r="D447" i="11"/>
  <c r="E447" i="11"/>
  <c r="F447" i="11"/>
  <c r="G447" i="11"/>
  <c r="H447" i="11"/>
  <c r="A448" i="11"/>
  <c r="B448" i="11"/>
  <c r="C448" i="11"/>
  <c r="D448" i="11"/>
  <c r="E448" i="11"/>
  <c r="F448" i="11"/>
  <c r="G448" i="11"/>
  <c r="H448" i="11"/>
  <c r="A449" i="11"/>
  <c r="B449" i="11"/>
  <c r="C449" i="11"/>
  <c r="D449" i="11"/>
  <c r="E449" i="11"/>
  <c r="F449" i="11"/>
  <c r="G449" i="11"/>
  <c r="H449" i="11"/>
  <c r="A450" i="11"/>
  <c r="B450" i="11"/>
  <c r="C450" i="11"/>
  <c r="D450" i="11"/>
  <c r="E450" i="11"/>
  <c r="F450" i="11"/>
  <c r="G450" i="11"/>
  <c r="H450" i="11"/>
  <c r="A451" i="11"/>
  <c r="B451" i="11"/>
  <c r="C451" i="11"/>
  <c r="D451" i="11"/>
  <c r="E451" i="11"/>
  <c r="F451" i="11"/>
  <c r="G451" i="11"/>
  <c r="H451" i="11"/>
  <c r="A452" i="11"/>
  <c r="B452" i="11"/>
  <c r="C452" i="11"/>
  <c r="D452" i="11"/>
  <c r="E452" i="11"/>
  <c r="F452" i="11"/>
  <c r="G452" i="11"/>
  <c r="H452" i="11"/>
  <c r="A453" i="11"/>
  <c r="B453" i="11"/>
  <c r="C453" i="11"/>
  <c r="D453" i="11"/>
  <c r="E453" i="11"/>
  <c r="F453" i="11"/>
  <c r="G453" i="11"/>
  <c r="H453" i="11"/>
  <c r="A454" i="11"/>
  <c r="B454" i="11"/>
  <c r="C454" i="11"/>
  <c r="D454" i="11"/>
  <c r="E454" i="11"/>
  <c r="F454" i="11"/>
  <c r="G454" i="11"/>
  <c r="H454" i="11"/>
  <c r="A455" i="11"/>
  <c r="B455" i="11"/>
  <c r="C455" i="11"/>
  <c r="D455" i="11"/>
  <c r="E455" i="11"/>
  <c r="F455" i="11"/>
  <c r="G455" i="11"/>
  <c r="H455" i="11"/>
  <c r="A456" i="11"/>
  <c r="B456" i="11"/>
  <c r="C456" i="11"/>
  <c r="D456" i="11"/>
  <c r="E456" i="11"/>
  <c r="F456" i="11"/>
  <c r="G456" i="11"/>
  <c r="H456" i="11"/>
  <c r="A457" i="11"/>
  <c r="B457" i="11"/>
  <c r="C457" i="11"/>
  <c r="D457" i="11"/>
  <c r="E457" i="11"/>
  <c r="F457" i="11"/>
  <c r="G457" i="11"/>
  <c r="H457" i="11"/>
  <c r="A458" i="11"/>
  <c r="B458" i="11"/>
  <c r="C458" i="11"/>
  <c r="D458" i="11"/>
  <c r="E458" i="11"/>
  <c r="F458" i="11"/>
  <c r="G458" i="11"/>
  <c r="H458" i="11"/>
  <c r="A459" i="11"/>
  <c r="B459" i="11"/>
  <c r="C459" i="11"/>
  <c r="D459" i="11"/>
  <c r="E459" i="11"/>
  <c r="F459" i="11"/>
  <c r="G459" i="11"/>
  <c r="H459" i="11"/>
  <c r="A460" i="11"/>
  <c r="B460" i="11"/>
  <c r="C460" i="11"/>
  <c r="D460" i="11"/>
  <c r="E460" i="11"/>
  <c r="F460" i="11"/>
  <c r="G460" i="11"/>
  <c r="H460" i="11"/>
  <c r="A461" i="11"/>
  <c r="B461" i="11"/>
  <c r="C461" i="11"/>
  <c r="D461" i="11"/>
  <c r="E461" i="11"/>
  <c r="F461" i="11"/>
  <c r="G461" i="11"/>
  <c r="H461" i="11"/>
  <c r="A462" i="11"/>
  <c r="B462" i="11"/>
  <c r="C462" i="11"/>
  <c r="D462" i="11"/>
  <c r="E462" i="11"/>
  <c r="F462" i="11"/>
  <c r="G462" i="11"/>
  <c r="H462" i="11"/>
  <c r="A463" i="11"/>
  <c r="B463" i="11"/>
  <c r="C463" i="11"/>
  <c r="D463" i="11"/>
  <c r="E463" i="11"/>
  <c r="F463" i="11"/>
  <c r="G463" i="11"/>
  <c r="H463" i="11"/>
  <c r="A464" i="11"/>
  <c r="B464" i="11"/>
  <c r="C464" i="11"/>
  <c r="D464" i="11"/>
  <c r="E464" i="11"/>
  <c r="F464" i="11"/>
  <c r="G464" i="11"/>
  <c r="H464" i="11"/>
  <c r="A465" i="11"/>
  <c r="B465" i="11"/>
  <c r="C465" i="11"/>
  <c r="D465" i="11"/>
  <c r="E465" i="11"/>
  <c r="F465" i="11"/>
  <c r="G465" i="11"/>
  <c r="H465" i="11"/>
  <c r="A466" i="11"/>
  <c r="B466" i="11"/>
  <c r="C466" i="11"/>
  <c r="D466" i="11"/>
  <c r="E466" i="11"/>
  <c r="F466" i="11"/>
  <c r="G466" i="11"/>
  <c r="H466" i="11"/>
  <c r="A467" i="11"/>
  <c r="B467" i="11"/>
  <c r="C467" i="11"/>
  <c r="D467" i="11"/>
  <c r="E467" i="11"/>
  <c r="F467" i="11"/>
  <c r="G467" i="11"/>
  <c r="H467" i="11"/>
  <c r="A468" i="11"/>
  <c r="B468" i="11"/>
  <c r="C468" i="11"/>
  <c r="D468" i="11"/>
  <c r="E468" i="11"/>
  <c r="F468" i="11"/>
  <c r="G468" i="11"/>
  <c r="H468" i="11"/>
  <c r="A469" i="11"/>
  <c r="B469" i="11"/>
  <c r="C469" i="11"/>
  <c r="D469" i="11"/>
  <c r="E469" i="11"/>
  <c r="F469" i="11"/>
  <c r="G469" i="11"/>
  <c r="H469" i="11"/>
  <c r="A470" i="11"/>
  <c r="B470" i="11"/>
  <c r="C470" i="11"/>
  <c r="D470" i="11"/>
  <c r="E470" i="11"/>
  <c r="F470" i="11"/>
  <c r="G470" i="11"/>
  <c r="H470" i="11"/>
  <c r="A471" i="11"/>
  <c r="B471" i="11"/>
  <c r="C471" i="11"/>
  <c r="D471" i="11"/>
  <c r="E471" i="11"/>
  <c r="F471" i="11"/>
  <c r="G471" i="11"/>
  <c r="H471" i="11"/>
  <c r="A472" i="11"/>
  <c r="B472" i="11"/>
  <c r="C472" i="11"/>
  <c r="D472" i="11"/>
  <c r="E472" i="11"/>
  <c r="F472" i="11"/>
  <c r="G472" i="11"/>
  <c r="H472" i="11"/>
  <c r="A473" i="11"/>
  <c r="B473" i="11"/>
  <c r="C473" i="11"/>
  <c r="D473" i="11"/>
  <c r="E473" i="11"/>
  <c r="F473" i="11"/>
  <c r="G473" i="11"/>
  <c r="H473" i="11"/>
  <c r="A474" i="11"/>
  <c r="B474" i="11"/>
  <c r="C474" i="11"/>
  <c r="D474" i="11"/>
  <c r="E474" i="11"/>
  <c r="F474" i="11"/>
  <c r="G474" i="11"/>
  <c r="H474" i="11"/>
  <c r="A475" i="11"/>
  <c r="B475" i="11"/>
  <c r="C475" i="11"/>
  <c r="D475" i="11"/>
  <c r="E475" i="11"/>
  <c r="F475" i="11"/>
  <c r="G475" i="11"/>
  <c r="H475" i="11"/>
  <c r="A476" i="11"/>
  <c r="B476" i="11"/>
  <c r="C476" i="11"/>
  <c r="D476" i="11"/>
  <c r="E476" i="11"/>
  <c r="F476" i="11"/>
  <c r="G476" i="11"/>
  <c r="H476" i="11"/>
  <c r="A477" i="11"/>
  <c r="B477" i="11"/>
  <c r="C477" i="11"/>
  <c r="D477" i="11"/>
  <c r="E477" i="11"/>
  <c r="F477" i="11"/>
  <c r="G477" i="11"/>
  <c r="H477" i="11"/>
  <c r="A478" i="11"/>
  <c r="B478" i="11"/>
  <c r="C478" i="11"/>
  <c r="D478" i="11"/>
  <c r="E478" i="11"/>
  <c r="F478" i="11"/>
  <c r="G478" i="11"/>
  <c r="H478" i="11"/>
  <c r="A479" i="11"/>
  <c r="B479" i="11"/>
  <c r="C479" i="11"/>
  <c r="D479" i="11"/>
  <c r="E479" i="11"/>
  <c r="F479" i="11"/>
  <c r="G479" i="11"/>
  <c r="H479" i="11"/>
  <c r="A480" i="11"/>
  <c r="B480" i="11"/>
  <c r="C480" i="11"/>
  <c r="D480" i="11"/>
  <c r="E480" i="11"/>
  <c r="F480" i="11"/>
  <c r="G480" i="11"/>
  <c r="H480" i="11"/>
  <c r="A481" i="11"/>
  <c r="B481" i="11"/>
  <c r="C481" i="11"/>
  <c r="D481" i="11"/>
  <c r="E481" i="11"/>
  <c r="F481" i="11"/>
  <c r="G481" i="11"/>
  <c r="H481" i="11"/>
  <c r="A482" i="11"/>
  <c r="B482" i="11"/>
  <c r="C482" i="11"/>
  <c r="D482" i="11"/>
  <c r="E482" i="11"/>
  <c r="F482" i="11"/>
  <c r="G482" i="11"/>
  <c r="H482" i="11"/>
  <c r="A483" i="11"/>
  <c r="B483" i="11"/>
  <c r="C483" i="11"/>
  <c r="D483" i="11"/>
  <c r="E483" i="11"/>
  <c r="F483" i="11"/>
  <c r="G483" i="11"/>
  <c r="H483" i="11"/>
  <c r="A484" i="11"/>
  <c r="B484" i="11"/>
  <c r="C484" i="11"/>
  <c r="D484" i="11"/>
  <c r="E484" i="11"/>
  <c r="F484" i="11"/>
  <c r="G484" i="11"/>
  <c r="H484" i="11"/>
  <c r="A485" i="11"/>
  <c r="B485" i="11"/>
  <c r="C485" i="11"/>
  <c r="D485" i="11"/>
  <c r="E485" i="11"/>
  <c r="F485" i="11"/>
  <c r="G485" i="11"/>
  <c r="H485" i="11"/>
  <c r="A486" i="11"/>
  <c r="B486" i="11"/>
  <c r="C486" i="11"/>
  <c r="D486" i="11"/>
  <c r="E486" i="11"/>
  <c r="F486" i="11"/>
  <c r="G486" i="11"/>
  <c r="H486" i="11"/>
  <c r="A487" i="11"/>
  <c r="B487" i="11"/>
  <c r="C487" i="11"/>
  <c r="D487" i="11"/>
  <c r="E487" i="11"/>
  <c r="F487" i="11"/>
  <c r="G487" i="11"/>
  <c r="H487" i="11"/>
  <c r="A488" i="11"/>
  <c r="B488" i="11"/>
  <c r="C488" i="11"/>
  <c r="D488" i="11"/>
  <c r="E488" i="11"/>
  <c r="F488" i="11"/>
  <c r="G488" i="11"/>
  <c r="H488" i="11"/>
  <c r="A489" i="11"/>
  <c r="B489" i="11"/>
  <c r="C489" i="11"/>
  <c r="D489" i="11"/>
  <c r="E489" i="11"/>
  <c r="F489" i="11"/>
  <c r="G489" i="11"/>
  <c r="H489" i="11"/>
  <c r="A490" i="11"/>
  <c r="B490" i="11"/>
  <c r="C490" i="11"/>
  <c r="D490" i="11"/>
  <c r="E490" i="11"/>
  <c r="F490" i="11"/>
  <c r="G490" i="11"/>
  <c r="H490" i="11"/>
  <c r="A491" i="11"/>
  <c r="B491" i="11"/>
  <c r="C491" i="11"/>
  <c r="D491" i="11"/>
  <c r="E491" i="11"/>
  <c r="F491" i="11"/>
  <c r="G491" i="11"/>
  <c r="H491" i="11"/>
  <c r="A492" i="11"/>
  <c r="B492" i="11"/>
  <c r="C492" i="11"/>
  <c r="D492" i="11"/>
  <c r="E492" i="11"/>
  <c r="F492" i="11"/>
  <c r="G492" i="11"/>
  <c r="H492" i="11"/>
  <c r="A493" i="11"/>
  <c r="B493" i="11"/>
  <c r="C493" i="11"/>
  <c r="D493" i="11"/>
  <c r="E493" i="11"/>
  <c r="F493" i="11"/>
  <c r="G493" i="11"/>
  <c r="H493" i="11"/>
  <c r="A494" i="11"/>
  <c r="B494" i="11"/>
  <c r="C494" i="11"/>
  <c r="D494" i="11"/>
  <c r="E494" i="11"/>
  <c r="F494" i="11"/>
  <c r="G494" i="11"/>
  <c r="H494" i="11"/>
  <c r="A495" i="11"/>
  <c r="B495" i="11"/>
  <c r="C495" i="11"/>
  <c r="D495" i="11"/>
  <c r="E495" i="11"/>
  <c r="F495" i="11"/>
  <c r="G495" i="11"/>
  <c r="H495" i="11"/>
  <c r="A496" i="11"/>
  <c r="B496" i="11"/>
  <c r="C496" i="11"/>
  <c r="D496" i="11"/>
  <c r="E496" i="11"/>
  <c r="F496" i="11"/>
  <c r="G496" i="11"/>
  <c r="H496" i="11"/>
  <c r="A497" i="11"/>
  <c r="B497" i="11"/>
  <c r="C497" i="11"/>
  <c r="D497" i="11"/>
  <c r="E497" i="11"/>
  <c r="F497" i="11"/>
  <c r="G497" i="11"/>
  <c r="H497" i="11"/>
  <c r="A498" i="11"/>
  <c r="B498" i="11"/>
  <c r="C498" i="11"/>
  <c r="D498" i="11"/>
  <c r="E498" i="11"/>
  <c r="F498" i="11"/>
  <c r="G498" i="11"/>
  <c r="H498" i="11"/>
  <c r="A499" i="11"/>
  <c r="B499" i="11"/>
  <c r="C499" i="11"/>
  <c r="D499" i="11"/>
  <c r="E499" i="11"/>
  <c r="F499" i="11"/>
  <c r="G499" i="11"/>
  <c r="H499" i="11"/>
  <c r="A500" i="11"/>
  <c r="B500" i="11"/>
  <c r="C500" i="11"/>
  <c r="D500" i="11"/>
  <c r="E500" i="11"/>
  <c r="F500" i="11"/>
  <c r="G500" i="11"/>
  <c r="H500" i="11"/>
  <c r="A501" i="11"/>
  <c r="B501" i="11"/>
  <c r="C501" i="11"/>
  <c r="D501" i="11"/>
  <c r="E501" i="11"/>
  <c r="F501" i="11"/>
  <c r="G501" i="11"/>
  <c r="H501" i="11"/>
  <c r="A502" i="11"/>
  <c r="B502" i="11"/>
  <c r="C502" i="11"/>
  <c r="D502" i="11"/>
  <c r="E502" i="11"/>
  <c r="F502" i="11"/>
  <c r="G502" i="11"/>
  <c r="H502" i="11"/>
  <c r="A503" i="11"/>
  <c r="B503" i="11"/>
  <c r="C503" i="11"/>
  <c r="D503" i="11"/>
  <c r="E503" i="11"/>
  <c r="F503" i="11"/>
  <c r="G503" i="11"/>
  <c r="H503" i="11"/>
  <c r="A504" i="11"/>
  <c r="B504" i="11"/>
  <c r="C504" i="11"/>
  <c r="D504" i="11"/>
  <c r="E504" i="11"/>
  <c r="F504" i="11"/>
  <c r="G504" i="11"/>
  <c r="H504" i="11"/>
  <c r="A505" i="11"/>
  <c r="B505" i="11"/>
  <c r="C505" i="11"/>
  <c r="D505" i="11"/>
  <c r="E505" i="11"/>
  <c r="F505" i="11"/>
  <c r="G505" i="11"/>
  <c r="H505" i="11"/>
  <c r="A506" i="11"/>
  <c r="B506" i="11"/>
  <c r="C506" i="11"/>
  <c r="D506" i="11"/>
  <c r="E506" i="11"/>
  <c r="F506" i="11"/>
  <c r="G506" i="11"/>
  <c r="H506" i="11"/>
  <c r="A507" i="11"/>
  <c r="B507" i="11"/>
  <c r="C507" i="11"/>
  <c r="D507" i="11"/>
  <c r="E507" i="11"/>
  <c r="F507" i="11"/>
  <c r="G507" i="11"/>
  <c r="H507" i="11"/>
  <c r="A508" i="11"/>
  <c r="B508" i="11"/>
  <c r="C508" i="11"/>
  <c r="D508" i="11"/>
  <c r="E508" i="11"/>
  <c r="F508" i="11"/>
  <c r="G508" i="11"/>
  <c r="H508" i="11"/>
  <c r="A509" i="11"/>
  <c r="B509" i="11"/>
  <c r="C509" i="11"/>
  <c r="D509" i="11"/>
  <c r="E509" i="11"/>
  <c r="F509" i="11"/>
  <c r="G509" i="11"/>
  <c r="H509" i="11"/>
  <c r="A510" i="11"/>
  <c r="B510" i="11"/>
  <c r="C510" i="11"/>
  <c r="D510" i="11"/>
  <c r="E510" i="11"/>
  <c r="F510" i="11"/>
  <c r="G510" i="11"/>
  <c r="H510" i="11"/>
  <c r="A511" i="11"/>
  <c r="B511" i="11"/>
  <c r="C511" i="11"/>
  <c r="D511" i="11"/>
  <c r="E511" i="11"/>
  <c r="F511" i="11"/>
  <c r="G511" i="11"/>
  <c r="H511" i="11"/>
  <c r="A512" i="11"/>
  <c r="B512" i="11"/>
  <c r="C512" i="11"/>
  <c r="D512" i="11"/>
  <c r="E512" i="11"/>
  <c r="F512" i="11"/>
  <c r="G512" i="11"/>
  <c r="H512" i="11"/>
  <c r="A513" i="11"/>
  <c r="B513" i="11"/>
  <c r="C513" i="11"/>
  <c r="D513" i="11"/>
  <c r="E513" i="11"/>
  <c r="F513" i="11"/>
  <c r="G513" i="11"/>
  <c r="H513" i="11"/>
  <c r="A514" i="11"/>
  <c r="B514" i="11"/>
  <c r="C514" i="11"/>
  <c r="D514" i="11"/>
  <c r="E514" i="11"/>
  <c r="F514" i="11"/>
  <c r="G514" i="11"/>
  <c r="H514" i="11"/>
  <c r="A515" i="11"/>
  <c r="B515" i="11"/>
  <c r="C515" i="11"/>
  <c r="D515" i="11"/>
  <c r="E515" i="11"/>
  <c r="F515" i="11"/>
  <c r="G515" i="11"/>
  <c r="H515" i="11"/>
  <c r="A516" i="11"/>
  <c r="B516" i="11"/>
  <c r="C516" i="11"/>
  <c r="D516" i="11"/>
  <c r="E516" i="11"/>
  <c r="F516" i="11"/>
  <c r="G516" i="11"/>
  <c r="H516" i="11"/>
  <c r="A517" i="11"/>
  <c r="B517" i="11"/>
  <c r="C517" i="11"/>
  <c r="D517" i="11"/>
  <c r="E517" i="11"/>
  <c r="F517" i="11"/>
  <c r="G517" i="11"/>
  <c r="H517" i="11"/>
  <c r="A518" i="11"/>
  <c r="B518" i="11"/>
  <c r="C518" i="11"/>
  <c r="D518" i="11"/>
  <c r="E518" i="11"/>
  <c r="F518" i="11"/>
  <c r="G518" i="11"/>
  <c r="H518" i="11"/>
  <c r="A519" i="11"/>
  <c r="B519" i="11"/>
  <c r="C519" i="11"/>
  <c r="D519" i="11"/>
  <c r="E519" i="11"/>
  <c r="F519" i="11"/>
  <c r="G519" i="11"/>
  <c r="H519" i="11"/>
  <c r="A520" i="11"/>
  <c r="B520" i="11"/>
  <c r="C520" i="11"/>
  <c r="D520" i="11"/>
  <c r="E520" i="11"/>
  <c r="F520" i="11"/>
  <c r="G520" i="11"/>
  <c r="H520" i="11"/>
  <c r="A521" i="11"/>
  <c r="B521" i="11"/>
  <c r="C521" i="11"/>
  <c r="D521" i="11"/>
  <c r="E521" i="11"/>
  <c r="F521" i="11"/>
  <c r="G521" i="11"/>
  <c r="H521" i="11"/>
  <c r="A522" i="11"/>
  <c r="B522" i="11"/>
  <c r="C522" i="11"/>
  <c r="D522" i="11"/>
  <c r="E522" i="11"/>
  <c r="F522" i="11"/>
  <c r="G522" i="11"/>
  <c r="H522" i="11"/>
  <c r="A523" i="11"/>
  <c r="B523" i="11"/>
  <c r="C523" i="11"/>
  <c r="D523" i="11"/>
  <c r="E523" i="11"/>
  <c r="F523" i="11"/>
  <c r="G523" i="11"/>
  <c r="H523" i="11"/>
  <c r="A524" i="11"/>
  <c r="B524" i="11"/>
  <c r="C524" i="11"/>
  <c r="D524" i="11"/>
  <c r="E524" i="11"/>
  <c r="F524" i="11"/>
  <c r="G524" i="11"/>
  <c r="H524" i="11"/>
  <c r="A525" i="11"/>
  <c r="B525" i="11"/>
  <c r="C525" i="11"/>
  <c r="D525" i="11"/>
  <c r="E525" i="11"/>
  <c r="F525" i="11"/>
  <c r="G525" i="11"/>
  <c r="H525" i="11"/>
  <c r="A526" i="11"/>
  <c r="B526" i="11"/>
  <c r="C526" i="11"/>
  <c r="D526" i="11"/>
  <c r="E526" i="11"/>
  <c r="F526" i="11"/>
  <c r="G526" i="11"/>
  <c r="H526" i="11"/>
  <c r="A527" i="11"/>
  <c r="B527" i="11"/>
  <c r="C527" i="11"/>
  <c r="D527" i="11"/>
  <c r="E527" i="11"/>
  <c r="F527" i="11"/>
  <c r="G527" i="11"/>
  <c r="H527" i="11"/>
  <c r="A528" i="11"/>
  <c r="B528" i="11"/>
  <c r="C528" i="11"/>
  <c r="D528" i="11"/>
  <c r="E528" i="11"/>
  <c r="F528" i="11"/>
  <c r="G528" i="11"/>
  <c r="H528" i="11"/>
  <c r="A529" i="11"/>
  <c r="B529" i="11"/>
  <c r="C529" i="11"/>
  <c r="D529" i="11"/>
  <c r="E529" i="11"/>
  <c r="F529" i="11"/>
  <c r="G529" i="11"/>
  <c r="H529" i="11"/>
  <c r="A530" i="11"/>
  <c r="B530" i="11"/>
  <c r="C530" i="11"/>
  <c r="D530" i="11"/>
  <c r="E530" i="11"/>
  <c r="F530" i="11"/>
  <c r="G530" i="11"/>
  <c r="H530" i="11"/>
  <c r="A531" i="11"/>
  <c r="B531" i="11"/>
  <c r="C531" i="11"/>
  <c r="D531" i="11"/>
  <c r="E531" i="11"/>
  <c r="F531" i="11"/>
  <c r="G531" i="11"/>
  <c r="H531" i="11"/>
  <c r="A532" i="11"/>
  <c r="B532" i="11"/>
  <c r="C532" i="11"/>
  <c r="D532" i="11"/>
  <c r="E532" i="11"/>
  <c r="F532" i="11"/>
  <c r="G532" i="11"/>
  <c r="H532" i="11"/>
  <c r="A533" i="11"/>
  <c r="B533" i="11"/>
  <c r="C533" i="11"/>
  <c r="D533" i="11"/>
  <c r="E533" i="11"/>
  <c r="F533" i="11"/>
  <c r="G533" i="11"/>
  <c r="H533" i="11"/>
  <c r="A534" i="11"/>
  <c r="B534" i="11"/>
  <c r="C534" i="11"/>
  <c r="D534" i="11"/>
  <c r="E534" i="11"/>
  <c r="F534" i="11"/>
  <c r="G534" i="11"/>
  <c r="H534" i="11"/>
  <c r="A535" i="11"/>
  <c r="B535" i="11"/>
  <c r="C535" i="11"/>
  <c r="D535" i="11"/>
  <c r="E535" i="11"/>
  <c r="F535" i="11"/>
  <c r="G535" i="11"/>
  <c r="H535" i="11"/>
  <c r="A536" i="11"/>
  <c r="B536" i="11"/>
  <c r="C536" i="11"/>
  <c r="D536" i="11"/>
  <c r="E536" i="11"/>
  <c r="F536" i="11"/>
  <c r="G536" i="11"/>
  <c r="H536" i="11"/>
  <c r="A537" i="11"/>
  <c r="B537" i="11"/>
  <c r="C537" i="11"/>
  <c r="D537" i="11"/>
  <c r="E537" i="11"/>
  <c r="F537" i="11"/>
  <c r="G537" i="11"/>
  <c r="H537" i="11"/>
  <c r="A538" i="11"/>
  <c r="B538" i="11"/>
  <c r="C538" i="11"/>
  <c r="D538" i="11"/>
  <c r="E538" i="11"/>
  <c r="F538" i="11"/>
  <c r="G538" i="11"/>
  <c r="H538" i="11"/>
  <c r="A539" i="11"/>
  <c r="B539" i="11"/>
  <c r="C539" i="11"/>
  <c r="D539" i="11"/>
  <c r="E539" i="11"/>
  <c r="F539" i="11"/>
  <c r="G539" i="11"/>
  <c r="H539" i="11"/>
  <c r="A540" i="11"/>
  <c r="B540" i="11"/>
  <c r="C540" i="11"/>
  <c r="D540" i="11"/>
  <c r="E540" i="11"/>
  <c r="F540" i="11"/>
  <c r="G540" i="11"/>
  <c r="H540" i="11"/>
  <c r="A541" i="11"/>
  <c r="B541" i="11"/>
  <c r="C541" i="11"/>
  <c r="D541" i="11"/>
  <c r="E541" i="11"/>
  <c r="F541" i="11"/>
  <c r="G541" i="11"/>
  <c r="H541" i="11"/>
  <c r="A542" i="11"/>
  <c r="B542" i="11"/>
  <c r="C542" i="11"/>
  <c r="D542" i="11"/>
  <c r="E542" i="11"/>
  <c r="F542" i="11"/>
  <c r="G542" i="11"/>
  <c r="H542" i="11"/>
  <c r="A543" i="11"/>
  <c r="B543" i="11"/>
  <c r="C543" i="11"/>
  <c r="D543" i="11"/>
  <c r="E543" i="11"/>
  <c r="F543" i="11"/>
  <c r="G543" i="11"/>
  <c r="H543" i="11"/>
  <c r="A544" i="11"/>
  <c r="B544" i="11"/>
  <c r="C544" i="11"/>
  <c r="D544" i="11"/>
  <c r="E544" i="11"/>
  <c r="F544" i="11"/>
  <c r="G544" i="11"/>
  <c r="H544" i="11"/>
  <c r="A545" i="11"/>
  <c r="B545" i="11"/>
  <c r="C545" i="11"/>
  <c r="D545" i="11"/>
  <c r="E545" i="11"/>
  <c r="F545" i="11"/>
  <c r="G545" i="11"/>
  <c r="H545" i="11"/>
  <c r="A546" i="11"/>
  <c r="B546" i="11"/>
  <c r="C546" i="11"/>
  <c r="D546" i="11"/>
  <c r="E546" i="11"/>
  <c r="F546" i="11"/>
  <c r="G546" i="11"/>
  <c r="H546" i="11"/>
  <c r="A547" i="11"/>
  <c r="B547" i="11"/>
  <c r="C547" i="11"/>
  <c r="D547" i="11"/>
  <c r="E547" i="11"/>
  <c r="F547" i="11"/>
  <c r="G547" i="11"/>
  <c r="H547" i="11"/>
  <c r="A548" i="11"/>
  <c r="B548" i="11"/>
  <c r="C548" i="11"/>
  <c r="D548" i="11"/>
  <c r="E548" i="11"/>
  <c r="F548" i="11"/>
  <c r="G548" i="11"/>
  <c r="H548" i="11"/>
  <c r="A549" i="11"/>
  <c r="B549" i="11"/>
  <c r="C549" i="11"/>
  <c r="D549" i="11"/>
  <c r="E549" i="11"/>
  <c r="F549" i="11"/>
  <c r="G549" i="11"/>
  <c r="H549" i="11"/>
  <c r="A550" i="11"/>
  <c r="B550" i="11"/>
  <c r="C550" i="11"/>
  <c r="D550" i="11"/>
  <c r="E550" i="11"/>
  <c r="F550" i="11"/>
  <c r="G550" i="11"/>
  <c r="H550" i="11"/>
  <c r="A551" i="11"/>
  <c r="B551" i="11"/>
  <c r="C551" i="11"/>
  <c r="D551" i="11"/>
  <c r="E551" i="11"/>
  <c r="F551" i="11"/>
  <c r="G551" i="11"/>
  <c r="H551" i="11"/>
  <c r="A552" i="11"/>
  <c r="B552" i="11"/>
  <c r="C552" i="11"/>
  <c r="D552" i="11"/>
  <c r="E552" i="11"/>
  <c r="F552" i="11"/>
  <c r="G552" i="11"/>
  <c r="H552" i="11"/>
  <c r="A553" i="11"/>
  <c r="B553" i="11"/>
  <c r="C553" i="11"/>
  <c r="D553" i="11"/>
  <c r="E553" i="11"/>
  <c r="F553" i="11"/>
  <c r="G553" i="11"/>
  <c r="H553" i="11"/>
  <c r="A554" i="11"/>
  <c r="B554" i="11"/>
  <c r="C554" i="11"/>
  <c r="D554" i="11"/>
  <c r="E554" i="11"/>
  <c r="F554" i="11"/>
  <c r="G554" i="11"/>
  <c r="H554" i="11"/>
  <c r="A555" i="11"/>
  <c r="B555" i="11"/>
  <c r="C555" i="11"/>
  <c r="D555" i="11"/>
  <c r="E555" i="11"/>
  <c r="F555" i="11"/>
  <c r="G555" i="11"/>
  <c r="H555" i="11"/>
  <c r="A556" i="11"/>
  <c r="B556" i="11"/>
  <c r="C556" i="11"/>
  <c r="D556" i="11"/>
  <c r="E556" i="11"/>
  <c r="F556" i="11"/>
  <c r="G556" i="11"/>
  <c r="H556" i="11"/>
  <c r="A557" i="11"/>
  <c r="B557" i="11"/>
  <c r="C557" i="11"/>
  <c r="D557" i="11"/>
  <c r="E557" i="11"/>
  <c r="F557" i="11"/>
  <c r="G557" i="11"/>
  <c r="H557" i="11"/>
  <c r="A558" i="11"/>
  <c r="B558" i="11"/>
  <c r="C558" i="11"/>
  <c r="D558" i="11"/>
  <c r="E558" i="11"/>
  <c r="F558" i="11"/>
  <c r="G558" i="11"/>
  <c r="H558" i="11"/>
  <c r="A559" i="11"/>
  <c r="B559" i="11"/>
  <c r="C559" i="11"/>
  <c r="D559" i="11"/>
  <c r="E559" i="11"/>
  <c r="F559" i="11"/>
  <c r="G559" i="11"/>
  <c r="H559" i="11"/>
  <c r="A560" i="11"/>
  <c r="B560" i="11"/>
  <c r="C560" i="11"/>
  <c r="D560" i="11"/>
  <c r="E560" i="11"/>
  <c r="F560" i="11"/>
  <c r="G560" i="11"/>
  <c r="H560" i="11"/>
  <c r="A561" i="11"/>
  <c r="B561" i="11"/>
  <c r="C561" i="11"/>
  <c r="D561" i="11"/>
  <c r="E561" i="11"/>
  <c r="F561" i="11"/>
  <c r="G561" i="11"/>
  <c r="H561" i="11"/>
  <c r="A562" i="11"/>
  <c r="B562" i="11"/>
  <c r="C562" i="11"/>
  <c r="D562" i="11"/>
  <c r="E562" i="11"/>
  <c r="F562" i="11"/>
  <c r="G562" i="11"/>
  <c r="H562" i="11"/>
  <c r="A563" i="11"/>
  <c r="B563" i="11"/>
  <c r="C563" i="11"/>
  <c r="D563" i="11"/>
  <c r="E563" i="11"/>
  <c r="F563" i="11"/>
  <c r="G563" i="11"/>
  <c r="H563" i="11"/>
  <c r="A564" i="11"/>
  <c r="B564" i="11"/>
  <c r="C564" i="11"/>
  <c r="D564" i="11"/>
  <c r="E564" i="11"/>
  <c r="F564" i="11"/>
  <c r="G564" i="11"/>
  <c r="H564" i="11"/>
  <c r="A565" i="11"/>
  <c r="B565" i="11"/>
  <c r="C565" i="11"/>
  <c r="D565" i="11"/>
  <c r="E565" i="11"/>
  <c r="F565" i="11"/>
  <c r="G565" i="11"/>
  <c r="H565" i="11"/>
  <c r="A566" i="11"/>
  <c r="B566" i="11"/>
  <c r="C566" i="11"/>
  <c r="D566" i="11"/>
  <c r="E566" i="11"/>
  <c r="F566" i="11"/>
  <c r="G566" i="11"/>
  <c r="H566" i="11"/>
  <c r="A567" i="11"/>
  <c r="B567" i="11"/>
  <c r="C567" i="11"/>
  <c r="D567" i="11"/>
  <c r="E567" i="11"/>
  <c r="F567" i="11"/>
  <c r="G567" i="11"/>
  <c r="H567" i="11"/>
  <c r="A568" i="11"/>
  <c r="B568" i="11"/>
  <c r="C568" i="11"/>
  <c r="D568" i="11"/>
  <c r="E568" i="11"/>
  <c r="F568" i="11"/>
  <c r="G568" i="11"/>
  <c r="H568" i="11"/>
  <c r="A569" i="11"/>
  <c r="B569" i="11"/>
  <c r="C569" i="11"/>
  <c r="D569" i="11"/>
  <c r="E569" i="11"/>
  <c r="F569" i="11"/>
  <c r="G569" i="11"/>
  <c r="H569" i="11"/>
  <c r="A570" i="11"/>
  <c r="B570" i="11"/>
  <c r="C570" i="11"/>
  <c r="D570" i="11"/>
  <c r="E570" i="11"/>
  <c r="F570" i="11"/>
  <c r="G570" i="11"/>
  <c r="H570" i="11"/>
  <c r="A571" i="11"/>
  <c r="B571" i="11"/>
  <c r="C571" i="11"/>
  <c r="D571" i="11"/>
  <c r="E571" i="11"/>
  <c r="F571" i="11"/>
  <c r="G571" i="11"/>
  <c r="H571" i="11"/>
  <c r="A572" i="11"/>
  <c r="B572" i="11"/>
  <c r="C572" i="11"/>
  <c r="D572" i="11"/>
  <c r="E572" i="11"/>
  <c r="F572" i="11"/>
  <c r="G572" i="11"/>
  <c r="H572" i="11"/>
  <c r="A573" i="11"/>
  <c r="B573" i="11"/>
  <c r="C573" i="11"/>
  <c r="D573" i="11"/>
  <c r="E573" i="11"/>
  <c r="F573" i="11"/>
  <c r="G573" i="11"/>
  <c r="H573" i="11"/>
  <c r="A574" i="11"/>
  <c r="B574" i="11"/>
  <c r="C574" i="11"/>
  <c r="D574" i="11"/>
  <c r="E574" i="11"/>
  <c r="F574" i="11"/>
  <c r="G574" i="11"/>
  <c r="H574" i="11"/>
  <c r="A575" i="11"/>
  <c r="B575" i="11"/>
  <c r="C575" i="11"/>
  <c r="D575" i="11"/>
  <c r="E575" i="11"/>
  <c r="F575" i="11"/>
  <c r="G575" i="11"/>
  <c r="H575" i="11"/>
  <c r="A576" i="11"/>
  <c r="B576" i="11"/>
  <c r="C576" i="11"/>
  <c r="D576" i="11"/>
  <c r="E576" i="11"/>
  <c r="F576" i="11"/>
  <c r="G576" i="11"/>
  <c r="H576" i="11"/>
  <c r="A577" i="11"/>
  <c r="B577" i="11"/>
  <c r="C577" i="11"/>
  <c r="D577" i="11"/>
  <c r="E577" i="11"/>
  <c r="F577" i="11"/>
  <c r="G577" i="11"/>
  <c r="H577" i="11"/>
  <c r="A578" i="11"/>
  <c r="B578" i="11"/>
  <c r="C578" i="11"/>
  <c r="D578" i="11"/>
  <c r="E578" i="11"/>
  <c r="F578" i="11"/>
  <c r="G578" i="11"/>
  <c r="H578" i="11"/>
  <c r="A579" i="11"/>
  <c r="B579" i="11"/>
  <c r="C579" i="11"/>
  <c r="D579" i="11"/>
  <c r="E579" i="11"/>
  <c r="F579" i="11"/>
  <c r="G579" i="11"/>
  <c r="H579" i="11"/>
  <c r="A580" i="11"/>
  <c r="B580" i="11"/>
  <c r="C580" i="11"/>
  <c r="D580" i="11"/>
  <c r="E580" i="11"/>
  <c r="F580" i="11"/>
  <c r="G580" i="11"/>
  <c r="H580" i="11"/>
  <c r="A581" i="11"/>
  <c r="B581" i="11"/>
  <c r="C581" i="11"/>
  <c r="D581" i="11"/>
  <c r="E581" i="11"/>
  <c r="F581" i="11"/>
  <c r="G581" i="11"/>
  <c r="H581" i="11"/>
  <c r="A582" i="11"/>
  <c r="B582" i="11"/>
  <c r="C582" i="11"/>
  <c r="D582" i="11"/>
  <c r="E582" i="11"/>
  <c r="F582" i="11"/>
  <c r="G582" i="11"/>
  <c r="H582" i="11"/>
  <c r="A583" i="11"/>
  <c r="B583" i="11"/>
  <c r="C583" i="11"/>
  <c r="D583" i="11"/>
  <c r="E583" i="11"/>
  <c r="F583" i="11"/>
  <c r="G583" i="11"/>
  <c r="H583" i="11"/>
  <c r="A584" i="11"/>
  <c r="B584" i="11"/>
  <c r="C584" i="11"/>
  <c r="D584" i="11"/>
  <c r="E584" i="11"/>
  <c r="F584" i="11"/>
  <c r="G584" i="11"/>
  <c r="H584" i="11"/>
  <c r="A585" i="11"/>
  <c r="B585" i="11"/>
  <c r="C585" i="11"/>
  <c r="D585" i="11"/>
  <c r="E585" i="11"/>
  <c r="F585" i="11"/>
  <c r="G585" i="11"/>
  <c r="H585" i="11"/>
  <c r="A586" i="11"/>
  <c r="B586" i="11"/>
  <c r="C586" i="11"/>
  <c r="D586" i="11"/>
  <c r="E586" i="11"/>
  <c r="F586" i="11"/>
  <c r="G586" i="11"/>
  <c r="H586" i="11"/>
  <c r="A587" i="11"/>
  <c r="B587" i="11"/>
  <c r="C587" i="11"/>
  <c r="D587" i="11"/>
  <c r="E587" i="11"/>
  <c r="F587" i="11"/>
  <c r="G587" i="11"/>
  <c r="H587" i="11"/>
  <c r="A588" i="11"/>
  <c r="B588" i="11"/>
  <c r="C588" i="11"/>
  <c r="D588" i="11"/>
  <c r="E588" i="11"/>
  <c r="F588" i="11"/>
  <c r="G588" i="11"/>
  <c r="H588" i="11"/>
  <c r="A589" i="11"/>
  <c r="B589" i="11"/>
  <c r="C589" i="11"/>
  <c r="D589" i="11"/>
  <c r="E589" i="11"/>
  <c r="F589" i="11"/>
  <c r="G589" i="11"/>
  <c r="H589" i="11"/>
  <c r="A590" i="11"/>
  <c r="B590" i="11"/>
  <c r="C590" i="11"/>
  <c r="D590" i="11"/>
  <c r="E590" i="11"/>
  <c r="F590" i="11"/>
  <c r="G590" i="11"/>
  <c r="H590" i="11"/>
  <c r="A591" i="11"/>
  <c r="B591" i="11"/>
  <c r="C591" i="11"/>
  <c r="D591" i="11"/>
  <c r="E591" i="11"/>
  <c r="F591" i="11"/>
  <c r="G591" i="11"/>
  <c r="H591" i="11"/>
  <c r="A592" i="11"/>
  <c r="B592" i="11"/>
  <c r="C592" i="11"/>
  <c r="D592" i="11"/>
  <c r="E592" i="11"/>
  <c r="F592" i="11"/>
  <c r="G592" i="11"/>
  <c r="H592" i="11"/>
  <c r="A593" i="11"/>
  <c r="B593" i="11"/>
  <c r="C593" i="11"/>
  <c r="D593" i="11"/>
  <c r="E593" i="11"/>
  <c r="F593" i="11"/>
  <c r="G593" i="11"/>
  <c r="H593" i="11"/>
  <c r="A594" i="11"/>
  <c r="B594" i="11"/>
  <c r="C594" i="11"/>
  <c r="D594" i="11"/>
  <c r="E594" i="11"/>
  <c r="F594" i="11"/>
  <c r="G594" i="11"/>
  <c r="H594" i="11"/>
  <c r="A595" i="11"/>
  <c r="B595" i="11"/>
  <c r="C595" i="11"/>
  <c r="D595" i="11"/>
  <c r="E595" i="11"/>
  <c r="F595" i="11"/>
  <c r="G595" i="11"/>
  <c r="H595" i="11"/>
  <c r="A596" i="11"/>
  <c r="B596" i="11"/>
  <c r="C596" i="11"/>
  <c r="D596" i="11"/>
  <c r="E596" i="11"/>
  <c r="F596" i="11"/>
  <c r="G596" i="11"/>
  <c r="H596" i="11"/>
  <c r="A597" i="11"/>
  <c r="B597" i="11"/>
  <c r="C597" i="11"/>
  <c r="D597" i="11"/>
  <c r="E597" i="11"/>
  <c r="F597" i="11"/>
  <c r="G597" i="11"/>
  <c r="H597" i="11"/>
  <c r="A598" i="11"/>
  <c r="B598" i="11"/>
  <c r="C598" i="11"/>
  <c r="D598" i="11"/>
  <c r="E598" i="11"/>
  <c r="F598" i="11"/>
  <c r="G598" i="11"/>
  <c r="H598" i="11"/>
  <c r="A599" i="11"/>
  <c r="B599" i="11"/>
  <c r="C599" i="11"/>
  <c r="D599" i="11"/>
  <c r="E599" i="11"/>
  <c r="F599" i="11"/>
  <c r="G599" i="11"/>
  <c r="H599" i="11"/>
  <c r="A600" i="11"/>
  <c r="B600" i="11"/>
  <c r="C600" i="11"/>
  <c r="D600" i="11"/>
  <c r="E600" i="11"/>
  <c r="F600" i="11"/>
  <c r="G600" i="11"/>
  <c r="H600" i="11"/>
  <c r="A601" i="11"/>
  <c r="B601" i="11"/>
  <c r="C601" i="11"/>
  <c r="D601" i="11"/>
  <c r="E601" i="11"/>
  <c r="F601" i="11"/>
  <c r="G601" i="11"/>
  <c r="H601" i="11"/>
  <c r="A602" i="11"/>
  <c r="B602" i="11"/>
  <c r="C602" i="11"/>
  <c r="D602" i="11"/>
  <c r="E602" i="11"/>
  <c r="F602" i="11"/>
  <c r="G602" i="11"/>
  <c r="H602" i="11"/>
  <c r="A603" i="11"/>
  <c r="B603" i="11"/>
  <c r="C603" i="11"/>
  <c r="D603" i="11"/>
  <c r="E603" i="11"/>
  <c r="F603" i="11"/>
  <c r="G603" i="11"/>
  <c r="H603" i="11"/>
  <c r="A604" i="11"/>
  <c r="B604" i="11"/>
  <c r="C604" i="11"/>
  <c r="D604" i="11"/>
  <c r="E604" i="11"/>
  <c r="F604" i="11"/>
  <c r="G604" i="11"/>
  <c r="H604" i="11"/>
  <c r="A605" i="11"/>
  <c r="B605" i="11"/>
  <c r="C605" i="11"/>
  <c r="D605" i="11"/>
  <c r="E605" i="11"/>
  <c r="F605" i="11"/>
  <c r="G605" i="11"/>
  <c r="H605" i="11"/>
  <c r="A606" i="11"/>
  <c r="B606" i="11"/>
  <c r="C606" i="11"/>
  <c r="D606" i="11"/>
  <c r="E606" i="11"/>
  <c r="F606" i="11"/>
  <c r="G606" i="11"/>
  <c r="H606" i="11"/>
  <c r="A607" i="11"/>
  <c r="B607" i="11"/>
  <c r="C607" i="11"/>
  <c r="D607" i="11"/>
  <c r="E607" i="11"/>
  <c r="F607" i="11"/>
  <c r="G607" i="11"/>
  <c r="H607" i="11"/>
  <c r="A608" i="11"/>
  <c r="B608" i="11"/>
  <c r="C608" i="11"/>
  <c r="D608" i="11"/>
  <c r="E608" i="11"/>
  <c r="F608" i="11"/>
  <c r="G608" i="11"/>
  <c r="H608" i="11"/>
  <c r="A609" i="11"/>
  <c r="B609" i="11"/>
  <c r="C609" i="11"/>
  <c r="D609" i="11"/>
  <c r="E609" i="11"/>
  <c r="F609" i="11"/>
  <c r="G609" i="11"/>
  <c r="H609" i="11"/>
  <c r="A610" i="11"/>
  <c r="B610" i="11"/>
  <c r="C610" i="11"/>
  <c r="D610" i="11"/>
  <c r="E610" i="11"/>
  <c r="F610" i="11"/>
  <c r="G610" i="11"/>
  <c r="H610" i="11"/>
  <c r="A611" i="11"/>
  <c r="B611" i="11"/>
  <c r="C611" i="11"/>
  <c r="D611" i="11"/>
  <c r="E611" i="11"/>
  <c r="F611" i="11"/>
  <c r="G611" i="11"/>
  <c r="H611" i="11"/>
  <c r="A612" i="11"/>
  <c r="B612" i="11"/>
  <c r="C612" i="11"/>
  <c r="D612" i="11"/>
  <c r="E612" i="11"/>
  <c r="F612" i="11"/>
  <c r="G612" i="11"/>
  <c r="H612" i="11"/>
  <c r="A613" i="11"/>
  <c r="B613" i="11"/>
  <c r="C613" i="11"/>
  <c r="D613" i="11"/>
  <c r="E613" i="11"/>
  <c r="F613" i="11"/>
  <c r="G613" i="11"/>
  <c r="H613" i="11"/>
  <c r="A614" i="11"/>
  <c r="B614" i="11"/>
  <c r="C614" i="11"/>
  <c r="D614" i="11"/>
  <c r="E614" i="11"/>
  <c r="F614" i="11"/>
  <c r="G614" i="11"/>
  <c r="H614" i="11"/>
  <c r="A615" i="11"/>
  <c r="B615" i="11"/>
  <c r="C615" i="11"/>
  <c r="D615" i="11"/>
  <c r="E615" i="11"/>
  <c r="F615" i="11"/>
  <c r="G615" i="11"/>
  <c r="H615" i="11"/>
  <c r="A616" i="11"/>
  <c r="B616" i="11"/>
  <c r="C616" i="11"/>
  <c r="D616" i="11"/>
  <c r="E616" i="11"/>
  <c r="F616" i="11"/>
  <c r="G616" i="11"/>
  <c r="H616" i="11"/>
  <c r="A617" i="11"/>
  <c r="B617" i="11"/>
  <c r="C617" i="11"/>
  <c r="D617" i="11"/>
  <c r="E617" i="11"/>
  <c r="F617" i="11"/>
  <c r="G617" i="11"/>
  <c r="H617" i="11"/>
  <c r="A618" i="11"/>
  <c r="B618" i="11"/>
  <c r="C618" i="11"/>
  <c r="D618" i="11"/>
  <c r="E618" i="11"/>
  <c r="F618" i="11"/>
  <c r="G618" i="11"/>
  <c r="H618" i="11"/>
  <c r="A619" i="11"/>
  <c r="B619" i="11"/>
  <c r="C619" i="11"/>
  <c r="D619" i="11"/>
  <c r="E619" i="11"/>
  <c r="F619" i="11"/>
  <c r="G619" i="11"/>
  <c r="H619" i="11"/>
  <c r="A620" i="11"/>
  <c r="B620" i="11"/>
  <c r="C620" i="11"/>
  <c r="D620" i="11"/>
  <c r="E620" i="11"/>
  <c r="F620" i="11"/>
  <c r="G620" i="11"/>
  <c r="H620" i="11"/>
  <c r="A621" i="11"/>
  <c r="B621" i="11"/>
  <c r="C621" i="11"/>
  <c r="D621" i="11"/>
  <c r="E621" i="11"/>
  <c r="F621" i="11"/>
  <c r="G621" i="11"/>
  <c r="H621" i="11"/>
  <c r="A622" i="11"/>
  <c r="B622" i="11"/>
  <c r="C622" i="11"/>
  <c r="D622" i="11"/>
  <c r="E622" i="11"/>
  <c r="F622" i="11"/>
  <c r="G622" i="11"/>
  <c r="H622" i="11"/>
  <c r="A623" i="11"/>
  <c r="B623" i="11"/>
  <c r="C623" i="11"/>
  <c r="D623" i="11"/>
  <c r="E623" i="11"/>
  <c r="F623" i="11"/>
  <c r="G623" i="11"/>
  <c r="H623" i="11"/>
  <c r="A624" i="11"/>
  <c r="B624" i="11"/>
  <c r="C624" i="11"/>
  <c r="D624" i="11"/>
  <c r="E624" i="11"/>
  <c r="F624" i="11"/>
  <c r="G624" i="11"/>
  <c r="H624" i="11"/>
  <c r="A625" i="11"/>
  <c r="B625" i="11"/>
  <c r="C625" i="11"/>
  <c r="D625" i="11"/>
  <c r="E625" i="11"/>
  <c r="F625" i="11"/>
  <c r="G625" i="11"/>
  <c r="H625" i="11"/>
  <c r="A626" i="11"/>
  <c r="B626" i="11"/>
  <c r="C626" i="11"/>
  <c r="D626" i="11"/>
  <c r="E626" i="11"/>
  <c r="F626" i="11"/>
  <c r="G626" i="11"/>
  <c r="H626" i="11"/>
  <c r="A627" i="11"/>
  <c r="B627" i="11"/>
  <c r="C627" i="11"/>
  <c r="D627" i="11"/>
  <c r="E627" i="11"/>
  <c r="F627" i="11"/>
  <c r="G627" i="11"/>
  <c r="H627" i="11"/>
  <c r="A628" i="11"/>
  <c r="B628" i="11"/>
  <c r="C628" i="11"/>
  <c r="D628" i="11"/>
  <c r="E628" i="11"/>
  <c r="F628" i="11"/>
  <c r="G628" i="11"/>
  <c r="H628" i="11"/>
  <c r="A629" i="11"/>
  <c r="B629" i="11"/>
  <c r="C629" i="11"/>
  <c r="D629" i="11"/>
  <c r="E629" i="11"/>
  <c r="F629" i="11"/>
  <c r="G629" i="11"/>
  <c r="H629" i="11"/>
  <c r="A630" i="11"/>
  <c r="B630" i="11"/>
  <c r="C630" i="11"/>
  <c r="D630" i="11"/>
  <c r="E630" i="11"/>
  <c r="F630" i="11"/>
  <c r="G630" i="11"/>
  <c r="H630" i="11"/>
  <c r="A631" i="11"/>
  <c r="B631" i="11"/>
  <c r="C631" i="11"/>
  <c r="D631" i="11"/>
  <c r="E631" i="11"/>
  <c r="F631" i="11"/>
  <c r="G631" i="11"/>
  <c r="H631" i="11"/>
  <c r="A632" i="11"/>
  <c r="B632" i="11"/>
  <c r="C632" i="11"/>
  <c r="D632" i="11"/>
  <c r="E632" i="11"/>
  <c r="F632" i="11"/>
  <c r="G632" i="11"/>
  <c r="H632" i="11"/>
  <c r="A633" i="11"/>
  <c r="B633" i="11"/>
  <c r="C633" i="11"/>
  <c r="D633" i="11"/>
  <c r="E633" i="11"/>
  <c r="F633" i="11"/>
  <c r="G633" i="11"/>
  <c r="H633" i="11"/>
  <c r="A634" i="11"/>
  <c r="B634" i="11"/>
  <c r="C634" i="11"/>
  <c r="D634" i="11"/>
  <c r="E634" i="11"/>
  <c r="F634" i="11"/>
  <c r="G634" i="11"/>
  <c r="H634" i="11"/>
  <c r="A635" i="11"/>
  <c r="B635" i="11"/>
  <c r="C635" i="11"/>
  <c r="D635" i="11"/>
  <c r="E635" i="11"/>
  <c r="F635" i="11"/>
  <c r="G635" i="11"/>
  <c r="H635" i="11"/>
  <c r="A636" i="11"/>
  <c r="B636" i="11"/>
  <c r="C636" i="11"/>
  <c r="D636" i="11"/>
  <c r="E636" i="11"/>
  <c r="F636" i="11"/>
  <c r="G636" i="11"/>
  <c r="H636" i="11"/>
  <c r="A637" i="11"/>
  <c r="B637" i="11"/>
  <c r="C637" i="11"/>
  <c r="D637" i="11"/>
  <c r="E637" i="11"/>
  <c r="F637" i="11"/>
  <c r="G637" i="11"/>
  <c r="H637" i="11"/>
  <c r="A638" i="11"/>
  <c r="B638" i="11"/>
  <c r="C638" i="11"/>
  <c r="D638" i="11"/>
  <c r="E638" i="11"/>
  <c r="F638" i="11"/>
  <c r="G638" i="11"/>
  <c r="H638" i="11"/>
  <c r="A639" i="11"/>
  <c r="B639" i="11"/>
  <c r="C639" i="11"/>
  <c r="D639" i="11"/>
  <c r="E639" i="11"/>
  <c r="F639" i="11"/>
  <c r="G639" i="11"/>
  <c r="H639" i="11"/>
  <c r="A640" i="11"/>
  <c r="B640" i="11"/>
  <c r="C640" i="11"/>
  <c r="D640" i="11"/>
  <c r="E640" i="11"/>
  <c r="F640" i="11"/>
  <c r="G640" i="11"/>
  <c r="H640" i="11"/>
  <c r="A641" i="11"/>
  <c r="B641" i="11"/>
  <c r="C641" i="11"/>
  <c r="D641" i="11"/>
  <c r="E641" i="11"/>
  <c r="F641" i="11"/>
  <c r="G641" i="11"/>
  <c r="H641" i="11"/>
  <c r="A642" i="11"/>
  <c r="B642" i="11"/>
  <c r="C642" i="11"/>
  <c r="D642" i="11"/>
  <c r="E642" i="11"/>
  <c r="F642" i="11"/>
  <c r="G642" i="11"/>
  <c r="H642" i="11"/>
  <c r="A643" i="11"/>
  <c r="B643" i="11"/>
  <c r="C643" i="11"/>
  <c r="D643" i="11"/>
  <c r="E643" i="11"/>
  <c r="F643" i="11"/>
  <c r="G643" i="11"/>
  <c r="H643" i="11"/>
  <c r="A644" i="11"/>
  <c r="B644" i="11"/>
  <c r="C644" i="11"/>
  <c r="D644" i="11"/>
  <c r="E644" i="11"/>
  <c r="F644" i="11"/>
  <c r="G644" i="11"/>
  <c r="H644" i="11"/>
  <c r="A645" i="11"/>
  <c r="B645" i="11"/>
  <c r="C645" i="11"/>
  <c r="D645" i="11"/>
  <c r="E645" i="11"/>
  <c r="F645" i="11"/>
  <c r="G645" i="11"/>
  <c r="H645" i="11"/>
  <c r="A646" i="11"/>
  <c r="B646" i="11"/>
  <c r="C646" i="11"/>
  <c r="D646" i="11"/>
  <c r="E646" i="11"/>
  <c r="F646" i="11"/>
  <c r="G646" i="11"/>
  <c r="H646" i="11"/>
  <c r="A647" i="11"/>
  <c r="B647" i="11"/>
  <c r="C647" i="11"/>
  <c r="D647" i="11"/>
  <c r="E647" i="11"/>
  <c r="F647" i="11"/>
  <c r="G647" i="11"/>
  <c r="H647" i="11"/>
  <c r="A648" i="11"/>
  <c r="B648" i="11"/>
  <c r="C648" i="11"/>
  <c r="D648" i="11"/>
  <c r="E648" i="11"/>
  <c r="F648" i="11"/>
  <c r="G648" i="11"/>
  <c r="H648" i="11"/>
  <c r="A649" i="11"/>
  <c r="B649" i="11"/>
  <c r="C649" i="11"/>
  <c r="D649" i="11"/>
  <c r="E649" i="11"/>
  <c r="F649" i="11"/>
  <c r="G649" i="11"/>
  <c r="H649" i="11"/>
  <c r="A650" i="11"/>
  <c r="B650" i="11"/>
  <c r="C650" i="11"/>
  <c r="D650" i="11"/>
  <c r="E650" i="11"/>
  <c r="F650" i="11"/>
  <c r="G650" i="11"/>
  <c r="H650" i="11"/>
  <c r="A651" i="11"/>
  <c r="B651" i="11"/>
  <c r="C651" i="11"/>
  <c r="D651" i="11"/>
  <c r="E651" i="11"/>
  <c r="F651" i="11"/>
  <c r="G651" i="11"/>
  <c r="H651" i="11"/>
  <c r="A652" i="11"/>
  <c r="B652" i="11"/>
  <c r="C652" i="11"/>
  <c r="D652" i="11"/>
  <c r="E652" i="11"/>
  <c r="F652" i="11"/>
  <c r="G652" i="11"/>
  <c r="H652" i="11"/>
  <c r="A653" i="11"/>
  <c r="B653" i="11"/>
  <c r="C653" i="11"/>
  <c r="D653" i="11"/>
  <c r="E653" i="11"/>
  <c r="F653" i="11"/>
  <c r="G653" i="11"/>
  <c r="H653" i="11"/>
  <c r="A654" i="11"/>
  <c r="B654" i="11"/>
  <c r="C654" i="11"/>
  <c r="D654" i="11"/>
  <c r="E654" i="11"/>
  <c r="F654" i="11"/>
  <c r="G654" i="11"/>
  <c r="H654" i="11"/>
  <c r="A655" i="11"/>
  <c r="B655" i="11"/>
  <c r="C655" i="11"/>
  <c r="D655" i="11"/>
  <c r="E655" i="11"/>
  <c r="F655" i="11"/>
  <c r="G655" i="11"/>
  <c r="H655" i="11"/>
  <c r="A656" i="11"/>
  <c r="B656" i="11"/>
  <c r="C656" i="11"/>
  <c r="D656" i="11"/>
  <c r="E656" i="11"/>
  <c r="F656" i="11"/>
  <c r="G656" i="11"/>
  <c r="H656" i="11"/>
  <c r="A657" i="11"/>
  <c r="B657" i="11"/>
  <c r="C657" i="11"/>
  <c r="D657" i="11"/>
  <c r="E657" i="11"/>
  <c r="F657" i="11"/>
  <c r="G657" i="11"/>
  <c r="H657" i="11"/>
  <c r="A658" i="11"/>
  <c r="B658" i="11"/>
  <c r="C658" i="11"/>
  <c r="D658" i="11"/>
  <c r="E658" i="11"/>
  <c r="F658" i="11"/>
  <c r="G658" i="11"/>
  <c r="H658" i="11"/>
  <c r="A659" i="11"/>
  <c r="B659" i="11"/>
  <c r="C659" i="11"/>
  <c r="D659" i="11"/>
  <c r="E659" i="11"/>
  <c r="F659" i="11"/>
  <c r="G659" i="11"/>
  <c r="H659" i="11"/>
  <c r="A660" i="11"/>
  <c r="B660" i="11"/>
  <c r="C660" i="11"/>
  <c r="D660" i="11"/>
  <c r="E660" i="11"/>
  <c r="F660" i="11"/>
  <c r="G660" i="11"/>
  <c r="H660" i="11"/>
  <c r="A661" i="11"/>
  <c r="B661" i="11"/>
  <c r="C661" i="11"/>
  <c r="D661" i="11"/>
  <c r="E661" i="11"/>
  <c r="F661" i="11"/>
  <c r="G661" i="11"/>
  <c r="H661" i="11"/>
  <c r="A662" i="11"/>
  <c r="B662" i="11"/>
  <c r="C662" i="11"/>
  <c r="D662" i="11"/>
  <c r="E662" i="11"/>
  <c r="F662" i="11"/>
  <c r="G662" i="11"/>
  <c r="H662" i="11"/>
  <c r="A663" i="11"/>
  <c r="B663" i="11"/>
  <c r="C663" i="11"/>
  <c r="D663" i="11"/>
  <c r="E663" i="11"/>
  <c r="F663" i="11"/>
  <c r="G663" i="11"/>
  <c r="H663" i="11"/>
  <c r="A664" i="11"/>
  <c r="B664" i="11"/>
  <c r="C664" i="11"/>
  <c r="D664" i="11"/>
  <c r="E664" i="11"/>
  <c r="F664" i="11"/>
  <c r="G664" i="11"/>
  <c r="H664" i="11"/>
  <c r="A665" i="11"/>
  <c r="B665" i="11"/>
  <c r="C665" i="11"/>
  <c r="D665" i="11"/>
  <c r="E665" i="11"/>
  <c r="F665" i="11"/>
  <c r="G665" i="11"/>
  <c r="H665" i="11"/>
  <c r="A666" i="11"/>
  <c r="B666" i="11"/>
  <c r="C666" i="11"/>
  <c r="D666" i="11"/>
  <c r="E666" i="11"/>
  <c r="F666" i="11"/>
  <c r="G666" i="11"/>
  <c r="H666" i="11"/>
  <c r="A667" i="11"/>
  <c r="B667" i="11"/>
  <c r="C667" i="11"/>
  <c r="D667" i="11"/>
  <c r="E667" i="11"/>
  <c r="F667" i="11"/>
  <c r="G667" i="11"/>
  <c r="H667" i="11"/>
  <c r="A668" i="11"/>
  <c r="B668" i="11"/>
  <c r="C668" i="11"/>
  <c r="D668" i="11"/>
  <c r="E668" i="11"/>
  <c r="F668" i="11"/>
  <c r="G668" i="11"/>
  <c r="H668" i="11"/>
  <c r="A669" i="11"/>
  <c r="B669" i="11"/>
  <c r="C669" i="11"/>
  <c r="D669" i="11"/>
  <c r="E669" i="11"/>
  <c r="F669" i="11"/>
  <c r="G669" i="11"/>
  <c r="H669" i="11"/>
  <c r="A670" i="11"/>
  <c r="B670" i="11"/>
  <c r="C670" i="11"/>
  <c r="D670" i="11"/>
  <c r="E670" i="11"/>
  <c r="F670" i="11"/>
  <c r="G670" i="11"/>
  <c r="H670" i="11"/>
  <c r="A671" i="11"/>
  <c r="B671" i="11"/>
  <c r="C671" i="11"/>
  <c r="D671" i="11"/>
  <c r="E671" i="11"/>
  <c r="F671" i="11"/>
  <c r="G671" i="11"/>
  <c r="H671" i="11"/>
  <c r="A672" i="11"/>
  <c r="B672" i="11"/>
  <c r="C672" i="11"/>
  <c r="D672" i="11"/>
  <c r="E672" i="11"/>
  <c r="F672" i="11"/>
  <c r="G672" i="11"/>
  <c r="H672" i="11"/>
  <c r="A673" i="11"/>
  <c r="B673" i="11"/>
  <c r="C673" i="11"/>
  <c r="D673" i="11"/>
  <c r="E673" i="11"/>
  <c r="F673" i="11"/>
  <c r="G673" i="11"/>
  <c r="H673" i="11"/>
  <c r="A674" i="11"/>
  <c r="B674" i="11"/>
  <c r="C674" i="11"/>
  <c r="D674" i="11"/>
  <c r="E674" i="11"/>
  <c r="F674" i="11"/>
  <c r="G674" i="11"/>
  <c r="H674" i="11"/>
  <c r="A675" i="11"/>
  <c r="B675" i="11"/>
  <c r="C675" i="11"/>
  <c r="D675" i="11"/>
  <c r="E675" i="11"/>
  <c r="F675" i="11"/>
  <c r="G675" i="11"/>
  <c r="H675" i="11"/>
  <c r="A676" i="11"/>
  <c r="B676" i="11"/>
  <c r="C676" i="11"/>
  <c r="D676" i="11"/>
  <c r="E676" i="11"/>
  <c r="F676" i="11"/>
  <c r="G676" i="11"/>
  <c r="H676" i="11"/>
  <c r="A677" i="11"/>
  <c r="B677" i="11"/>
  <c r="C677" i="11"/>
  <c r="D677" i="11"/>
  <c r="E677" i="11"/>
  <c r="F677" i="11"/>
  <c r="G677" i="11"/>
  <c r="H677" i="11"/>
  <c r="A678" i="11"/>
  <c r="B678" i="11"/>
  <c r="C678" i="11"/>
  <c r="D678" i="11"/>
  <c r="E678" i="11"/>
  <c r="F678" i="11"/>
  <c r="G678" i="11"/>
  <c r="H678" i="11"/>
  <c r="A679" i="11"/>
  <c r="B679" i="11"/>
  <c r="C679" i="11"/>
  <c r="D679" i="11"/>
  <c r="E679" i="11"/>
  <c r="F679" i="11"/>
  <c r="G679" i="11"/>
  <c r="H679" i="11"/>
  <c r="A680" i="11"/>
  <c r="B680" i="11"/>
  <c r="C680" i="11"/>
  <c r="D680" i="11"/>
  <c r="E680" i="11"/>
  <c r="F680" i="11"/>
  <c r="G680" i="11"/>
  <c r="H680" i="11"/>
  <c r="A681" i="11"/>
  <c r="B681" i="11"/>
  <c r="C681" i="11"/>
  <c r="D681" i="11"/>
  <c r="E681" i="11"/>
  <c r="F681" i="11"/>
  <c r="G681" i="11"/>
  <c r="H681" i="11"/>
  <c r="A682" i="11"/>
  <c r="B682" i="11"/>
  <c r="C682" i="11"/>
  <c r="D682" i="11"/>
  <c r="E682" i="11"/>
  <c r="F682" i="11"/>
  <c r="G682" i="11"/>
  <c r="H682" i="11"/>
  <c r="A683" i="11"/>
  <c r="B683" i="11"/>
  <c r="C683" i="11"/>
  <c r="D683" i="11"/>
  <c r="E683" i="11"/>
  <c r="F683" i="11"/>
  <c r="G683" i="11"/>
  <c r="H683" i="11"/>
  <c r="A684" i="11"/>
  <c r="B684" i="11"/>
  <c r="C684" i="11"/>
  <c r="D684" i="11"/>
  <c r="E684" i="11"/>
  <c r="F684" i="11"/>
  <c r="G684" i="11"/>
  <c r="H684" i="11"/>
  <c r="A685" i="11"/>
  <c r="B685" i="11"/>
  <c r="C685" i="11"/>
  <c r="D685" i="11"/>
  <c r="E685" i="11"/>
  <c r="F685" i="11"/>
  <c r="G685" i="11"/>
  <c r="H685" i="11"/>
  <c r="A686" i="11"/>
  <c r="B686" i="11"/>
  <c r="C686" i="11"/>
  <c r="D686" i="11"/>
  <c r="E686" i="11"/>
  <c r="F686" i="11"/>
  <c r="G686" i="11"/>
  <c r="H686" i="11"/>
  <c r="A687" i="11"/>
  <c r="B687" i="11"/>
  <c r="C687" i="11"/>
  <c r="D687" i="11"/>
  <c r="E687" i="11"/>
  <c r="F687" i="11"/>
  <c r="G687" i="11"/>
  <c r="H687" i="11"/>
  <c r="A688" i="11"/>
  <c r="B688" i="11"/>
  <c r="C688" i="11"/>
  <c r="D688" i="11"/>
  <c r="E688" i="11"/>
  <c r="F688" i="11"/>
  <c r="G688" i="11"/>
  <c r="H688" i="11"/>
  <c r="A689" i="11"/>
  <c r="B689" i="11"/>
  <c r="C689" i="11"/>
  <c r="D689" i="11"/>
  <c r="E689" i="11"/>
  <c r="F689" i="11"/>
  <c r="G689" i="11"/>
  <c r="H689" i="11"/>
  <c r="A690" i="11"/>
  <c r="B690" i="11"/>
  <c r="C690" i="11"/>
  <c r="D690" i="11"/>
  <c r="E690" i="11"/>
  <c r="F690" i="11"/>
  <c r="G690" i="11"/>
  <c r="H690" i="11"/>
  <c r="A691" i="11"/>
  <c r="B691" i="11"/>
  <c r="C691" i="11"/>
  <c r="D691" i="11"/>
  <c r="E691" i="11"/>
  <c r="F691" i="11"/>
  <c r="G691" i="11"/>
  <c r="H691" i="11"/>
  <c r="A692" i="11"/>
  <c r="B692" i="11"/>
  <c r="C692" i="11"/>
  <c r="D692" i="11"/>
  <c r="E692" i="11"/>
  <c r="F692" i="11"/>
  <c r="G692" i="11"/>
  <c r="H692" i="11"/>
  <c r="A693" i="11"/>
  <c r="B693" i="11"/>
  <c r="C693" i="11"/>
  <c r="D693" i="11"/>
  <c r="E693" i="11"/>
  <c r="F693" i="11"/>
  <c r="G693" i="11"/>
  <c r="H693" i="11"/>
  <c r="A694" i="11"/>
  <c r="B694" i="11"/>
  <c r="C694" i="11"/>
  <c r="D694" i="11"/>
  <c r="E694" i="11"/>
  <c r="F694" i="11"/>
  <c r="G694" i="11"/>
  <c r="H694" i="11"/>
  <c r="A695" i="11"/>
  <c r="B695" i="11"/>
  <c r="C695" i="11"/>
  <c r="D695" i="11"/>
  <c r="E695" i="11"/>
  <c r="F695" i="11"/>
  <c r="G695" i="11"/>
  <c r="H695" i="11"/>
  <c r="A696" i="11"/>
  <c r="B696" i="11"/>
  <c r="C696" i="11"/>
  <c r="D696" i="11"/>
  <c r="E696" i="11"/>
  <c r="F696" i="11"/>
  <c r="G696" i="11"/>
  <c r="H696" i="11"/>
  <c r="A697" i="11"/>
  <c r="B697" i="11"/>
  <c r="C697" i="11"/>
  <c r="D697" i="11"/>
  <c r="E697" i="11"/>
  <c r="F697" i="11"/>
  <c r="G697" i="11"/>
  <c r="H697" i="11"/>
  <c r="A698" i="11"/>
  <c r="B698" i="11"/>
  <c r="C698" i="11"/>
  <c r="D698" i="11"/>
  <c r="E698" i="11"/>
  <c r="F698" i="11"/>
  <c r="G698" i="11"/>
  <c r="H698" i="11"/>
  <c r="A699" i="11"/>
  <c r="B699" i="11"/>
  <c r="C699" i="11"/>
  <c r="D699" i="11"/>
  <c r="E699" i="11"/>
  <c r="F699" i="11"/>
  <c r="G699" i="11"/>
  <c r="H699" i="11"/>
  <c r="A700" i="11"/>
  <c r="B700" i="11"/>
  <c r="C700" i="11"/>
  <c r="D700" i="11"/>
  <c r="E700" i="11"/>
  <c r="F700" i="11"/>
  <c r="G700" i="11"/>
  <c r="H700" i="11"/>
  <c r="A701" i="11"/>
  <c r="B701" i="11"/>
  <c r="C701" i="11"/>
  <c r="D701" i="11"/>
  <c r="E701" i="11"/>
  <c r="F701" i="11"/>
  <c r="G701" i="11"/>
  <c r="H701" i="11"/>
  <c r="A702" i="11"/>
  <c r="B702" i="11"/>
  <c r="C702" i="11"/>
  <c r="D702" i="11"/>
  <c r="E702" i="11"/>
  <c r="F702" i="11"/>
  <c r="G702" i="11"/>
  <c r="H702" i="11"/>
  <c r="A703" i="11"/>
  <c r="B703" i="11"/>
  <c r="C703" i="11"/>
  <c r="D703" i="11"/>
  <c r="E703" i="11"/>
  <c r="F703" i="11"/>
  <c r="G703" i="11"/>
  <c r="H703" i="11"/>
  <c r="A704" i="11"/>
  <c r="B704" i="11"/>
  <c r="C704" i="11"/>
  <c r="D704" i="11"/>
  <c r="E704" i="11"/>
  <c r="F704" i="11"/>
  <c r="G704" i="11"/>
  <c r="H704" i="11"/>
  <c r="A705" i="11"/>
  <c r="B705" i="11"/>
  <c r="C705" i="11"/>
  <c r="D705" i="11"/>
  <c r="E705" i="11"/>
  <c r="F705" i="11"/>
  <c r="G705" i="11"/>
  <c r="H705" i="11"/>
  <c r="A706" i="11"/>
  <c r="B706" i="11"/>
  <c r="C706" i="11"/>
  <c r="D706" i="11"/>
  <c r="E706" i="11"/>
  <c r="F706" i="11"/>
  <c r="G706" i="11"/>
  <c r="H706" i="11"/>
  <c r="A707" i="11"/>
  <c r="B707" i="11"/>
  <c r="C707" i="11"/>
  <c r="D707" i="11"/>
  <c r="E707" i="11"/>
  <c r="F707" i="11"/>
  <c r="G707" i="11"/>
  <c r="H707" i="11"/>
  <c r="A708" i="11"/>
  <c r="B708" i="11"/>
  <c r="C708" i="11"/>
  <c r="D708" i="11"/>
  <c r="E708" i="11"/>
  <c r="F708" i="11"/>
  <c r="G708" i="11"/>
  <c r="H708" i="11"/>
  <c r="A709" i="11"/>
  <c r="B709" i="11"/>
  <c r="C709" i="11"/>
  <c r="D709" i="11"/>
  <c r="E709" i="11"/>
  <c r="F709" i="11"/>
  <c r="G709" i="11"/>
  <c r="H709" i="11"/>
  <c r="A710" i="11"/>
  <c r="B710" i="11"/>
  <c r="C710" i="11"/>
  <c r="D710" i="11"/>
  <c r="E710" i="11"/>
  <c r="F710" i="11"/>
  <c r="G710" i="11"/>
  <c r="H710" i="11"/>
  <c r="A711" i="11"/>
  <c r="B711" i="11"/>
  <c r="C711" i="11"/>
  <c r="D711" i="11"/>
  <c r="E711" i="11"/>
  <c r="F711" i="11"/>
  <c r="G711" i="11"/>
  <c r="H711" i="11"/>
  <c r="A712" i="11"/>
  <c r="B712" i="11"/>
  <c r="C712" i="11"/>
  <c r="D712" i="11"/>
  <c r="E712" i="11"/>
  <c r="F712" i="11"/>
  <c r="G712" i="11"/>
  <c r="H712" i="11"/>
  <c r="A713" i="11"/>
  <c r="B713" i="11"/>
  <c r="C713" i="11"/>
  <c r="D713" i="11"/>
  <c r="E713" i="11"/>
  <c r="F713" i="11"/>
  <c r="G713" i="11"/>
  <c r="H713" i="11"/>
  <c r="A714" i="11"/>
  <c r="B714" i="11"/>
  <c r="C714" i="11"/>
  <c r="D714" i="11"/>
  <c r="E714" i="11"/>
  <c r="F714" i="11"/>
  <c r="G714" i="11"/>
  <c r="H714" i="11"/>
  <c r="A715" i="11"/>
  <c r="B715" i="11"/>
  <c r="C715" i="11"/>
  <c r="D715" i="11"/>
  <c r="E715" i="11"/>
  <c r="F715" i="11"/>
  <c r="G715" i="11"/>
  <c r="H715" i="11"/>
  <c r="A716" i="11"/>
  <c r="B716" i="11"/>
  <c r="C716" i="11"/>
  <c r="D716" i="11"/>
  <c r="E716" i="11"/>
  <c r="F716" i="11"/>
  <c r="G716" i="11"/>
  <c r="H716" i="11"/>
  <c r="A717" i="11"/>
  <c r="B717" i="11"/>
  <c r="C717" i="11"/>
  <c r="D717" i="11"/>
  <c r="E717" i="11"/>
  <c r="F717" i="11"/>
  <c r="G717" i="11"/>
  <c r="H717" i="11"/>
  <c r="A718" i="11"/>
  <c r="B718" i="11"/>
  <c r="C718" i="11"/>
  <c r="D718" i="11"/>
  <c r="E718" i="11"/>
  <c r="F718" i="11"/>
  <c r="G718" i="11"/>
  <c r="H718" i="11"/>
  <c r="A719" i="11"/>
  <c r="B719" i="11"/>
  <c r="C719" i="11"/>
  <c r="D719" i="11"/>
  <c r="E719" i="11"/>
  <c r="F719" i="11"/>
  <c r="G719" i="11"/>
  <c r="H719" i="11"/>
  <c r="A720" i="11"/>
  <c r="B720" i="11"/>
  <c r="C720" i="11"/>
  <c r="D720" i="11"/>
  <c r="E720" i="11"/>
  <c r="F720" i="11"/>
  <c r="G720" i="11"/>
  <c r="H720" i="11"/>
  <c r="A721" i="11"/>
  <c r="B721" i="11"/>
  <c r="C721" i="11"/>
  <c r="D721" i="11"/>
  <c r="E721" i="11"/>
  <c r="F721" i="11"/>
  <c r="G721" i="11"/>
  <c r="H721" i="11"/>
  <c r="A722" i="11"/>
  <c r="B722" i="11"/>
  <c r="C722" i="11"/>
  <c r="D722" i="11"/>
  <c r="E722" i="11"/>
  <c r="F722" i="11"/>
  <c r="G722" i="11"/>
  <c r="H722" i="11"/>
  <c r="A723" i="11"/>
  <c r="B723" i="11"/>
  <c r="C723" i="11"/>
  <c r="D723" i="11"/>
  <c r="E723" i="11"/>
  <c r="F723" i="11"/>
  <c r="G723" i="11"/>
  <c r="H723" i="11"/>
  <c r="A724" i="11"/>
  <c r="B724" i="11"/>
  <c r="C724" i="11"/>
  <c r="D724" i="11"/>
  <c r="E724" i="11"/>
  <c r="F724" i="11"/>
  <c r="G724" i="11"/>
  <c r="H724" i="11"/>
  <c r="A725" i="11"/>
  <c r="B725" i="11"/>
  <c r="C725" i="11"/>
  <c r="D725" i="11"/>
  <c r="E725" i="11"/>
  <c r="F725" i="11"/>
  <c r="G725" i="11"/>
  <c r="H725" i="11"/>
  <c r="A726" i="11"/>
  <c r="B726" i="11"/>
  <c r="C726" i="11"/>
  <c r="D726" i="11"/>
  <c r="E726" i="11"/>
  <c r="F726" i="11"/>
  <c r="G726" i="11"/>
  <c r="H726" i="11"/>
  <c r="A727" i="11"/>
  <c r="B727" i="11"/>
  <c r="C727" i="11"/>
  <c r="D727" i="11"/>
  <c r="E727" i="11"/>
  <c r="F727" i="11"/>
  <c r="G727" i="11"/>
  <c r="H727" i="11"/>
  <c r="A728" i="11"/>
  <c r="B728" i="11"/>
  <c r="C728" i="11"/>
  <c r="D728" i="11"/>
  <c r="E728" i="11"/>
  <c r="F728" i="11"/>
  <c r="G728" i="11"/>
  <c r="H728" i="11"/>
  <c r="A729" i="11"/>
  <c r="B729" i="11"/>
  <c r="C729" i="11"/>
  <c r="D729" i="11"/>
  <c r="E729" i="11"/>
  <c r="F729" i="11"/>
  <c r="G729" i="11"/>
  <c r="H729" i="11"/>
  <c r="A730" i="11"/>
  <c r="B730" i="11"/>
  <c r="C730" i="11"/>
  <c r="D730" i="11"/>
  <c r="E730" i="11"/>
  <c r="F730" i="11"/>
  <c r="G730" i="11"/>
  <c r="H730" i="11"/>
  <c r="A731" i="11"/>
  <c r="B731" i="11"/>
  <c r="C731" i="11"/>
  <c r="D731" i="11"/>
  <c r="E731" i="11"/>
  <c r="F731" i="11"/>
  <c r="G731" i="11"/>
  <c r="H731" i="11"/>
  <c r="A732" i="11"/>
  <c r="B732" i="11"/>
  <c r="C732" i="11"/>
  <c r="D732" i="11"/>
  <c r="E732" i="11"/>
  <c r="F732" i="11"/>
  <c r="G732" i="11"/>
  <c r="H732" i="11"/>
  <c r="A733" i="11"/>
  <c r="B733" i="11"/>
  <c r="C733" i="11"/>
  <c r="D733" i="11"/>
  <c r="E733" i="11"/>
  <c r="F733" i="11"/>
  <c r="G733" i="11"/>
  <c r="H733" i="11"/>
  <c r="A734" i="11"/>
  <c r="B734" i="11"/>
  <c r="C734" i="11"/>
  <c r="D734" i="11"/>
  <c r="E734" i="11"/>
  <c r="F734" i="11"/>
  <c r="G734" i="11"/>
  <c r="H734" i="11"/>
  <c r="A735" i="11"/>
  <c r="B735" i="11"/>
  <c r="C735" i="11"/>
  <c r="D735" i="11"/>
  <c r="E735" i="11"/>
  <c r="F735" i="11"/>
  <c r="G735" i="11"/>
  <c r="H735" i="11"/>
  <c r="A736" i="11"/>
  <c r="B736" i="11"/>
  <c r="C736" i="11"/>
  <c r="D736" i="11"/>
  <c r="E736" i="11"/>
  <c r="F736" i="11"/>
  <c r="G736" i="11"/>
  <c r="H736" i="11"/>
  <c r="A737" i="11"/>
  <c r="B737" i="11"/>
  <c r="C737" i="11"/>
  <c r="D737" i="11"/>
  <c r="E737" i="11"/>
  <c r="F737" i="11"/>
  <c r="G737" i="11"/>
  <c r="H737" i="11"/>
  <c r="A738" i="11"/>
  <c r="B738" i="11"/>
  <c r="C738" i="11"/>
  <c r="D738" i="11"/>
  <c r="E738" i="11"/>
  <c r="F738" i="11"/>
  <c r="G738" i="11"/>
  <c r="H738" i="11"/>
  <c r="A739" i="11"/>
  <c r="B739" i="11"/>
  <c r="C739" i="11"/>
  <c r="D739" i="11"/>
  <c r="E739" i="11"/>
  <c r="F739" i="11"/>
  <c r="G739" i="11"/>
  <c r="H739" i="11"/>
  <c r="A740" i="11"/>
  <c r="B740" i="11"/>
  <c r="C740" i="11"/>
  <c r="D740" i="11"/>
  <c r="E740" i="11"/>
  <c r="F740" i="11"/>
  <c r="G740" i="11"/>
  <c r="H740" i="11"/>
  <c r="A741" i="11"/>
  <c r="B741" i="11"/>
  <c r="C741" i="11"/>
  <c r="D741" i="11"/>
  <c r="E741" i="11"/>
  <c r="F741" i="11"/>
  <c r="G741" i="11"/>
  <c r="H741" i="11"/>
  <c r="A742" i="11"/>
  <c r="B742" i="11"/>
  <c r="C742" i="11"/>
  <c r="D742" i="11"/>
  <c r="E742" i="11"/>
  <c r="F742" i="11"/>
  <c r="G742" i="11"/>
  <c r="H742" i="11"/>
  <c r="A743" i="11"/>
  <c r="B743" i="11"/>
  <c r="C743" i="11"/>
  <c r="D743" i="11"/>
  <c r="E743" i="11"/>
  <c r="F743" i="11"/>
  <c r="G743" i="11"/>
  <c r="H743" i="11"/>
  <c r="A744" i="11"/>
  <c r="B744" i="11"/>
  <c r="C744" i="11"/>
  <c r="D744" i="11"/>
  <c r="E744" i="11"/>
  <c r="F744" i="11"/>
  <c r="G744" i="11"/>
  <c r="H744" i="11"/>
  <c r="A745" i="11"/>
  <c r="B745" i="11"/>
  <c r="C745" i="11"/>
  <c r="D745" i="11"/>
  <c r="E745" i="11"/>
  <c r="F745" i="11"/>
  <c r="G745" i="11"/>
  <c r="H745" i="11"/>
  <c r="A746" i="11"/>
  <c r="B746" i="11"/>
  <c r="C746" i="11"/>
  <c r="D746" i="11"/>
  <c r="E746" i="11"/>
  <c r="F746" i="11"/>
  <c r="G746" i="11"/>
  <c r="H746" i="11"/>
  <c r="A747" i="11"/>
  <c r="B747" i="11"/>
  <c r="C747" i="11"/>
  <c r="D747" i="11"/>
  <c r="E747" i="11"/>
  <c r="F747" i="11"/>
  <c r="G747" i="11"/>
  <c r="H747" i="11"/>
  <c r="A748" i="11"/>
  <c r="B748" i="11"/>
  <c r="C748" i="11"/>
  <c r="D748" i="11"/>
  <c r="E748" i="11"/>
  <c r="F748" i="11"/>
  <c r="G748" i="11"/>
  <c r="H748" i="11"/>
  <c r="A749" i="11"/>
  <c r="B749" i="11"/>
  <c r="C749" i="11"/>
  <c r="D749" i="11"/>
  <c r="E749" i="11"/>
  <c r="F749" i="11"/>
  <c r="G749" i="11"/>
  <c r="H749" i="11"/>
  <c r="A750" i="11"/>
  <c r="B750" i="11"/>
  <c r="C750" i="11"/>
  <c r="D750" i="11"/>
  <c r="E750" i="11"/>
  <c r="F750" i="11"/>
  <c r="G750" i="11"/>
  <c r="H750" i="11"/>
  <c r="A751" i="11"/>
  <c r="B751" i="11"/>
  <c r="C751" i="11"/>
  <c r="D751" i="11"/>
  <c r="E751" i="11"/>
  <c r="F751" i="11"/>
  <c r="G751" i="11"/>
  <c r="H751" i="11"/>
  <c r="A752" i="11"/>
  <c r="B752" i="11"/>
  <c r="C752" i="11"/>
  <c r="D752" i="11"/>
  <c r="E752" i="11"/>
  <c r="F752" i="11"/>
  <c r="G752" i="11"/>
  <c r="H752" i="11"/>
  <c r="A753" i="11"/>
  <c r="B753" i="11"/>
  <c r="C753" i="11"/>
  <c r="D753" i="11"/>
  <c r="E753" i="11"/>
  <c r="F753" i="11"/>
  <c r="G753" i="11"/>
  <c r="H753" i="11"/>
  <c r="A754" i="11"/>
  <c r="B754" i="11"/>
  <c r="C754" i="11"/>
  <c r="D754" i="11"/>
  <c r="E754" i="11"/>
  <c r="F754" i="11"/>
  <c r="G754" i="11"/>
  <c r="H754" i="11"/>
  <c r="A755" i="11"/>
  <c r="B755" i="11"/>
  <c r="C755" i="11"/>
  <c r="D755" i="11"/>
  <c r="E755" i="11"/>
  <c r="F755" i="11"/>
  <c r="G755" i="11"/>
  <c r="H755" i="11"/>
  <c r="A756" i="11"/>
  <c r="B756" i="11"/>
  <c r="C756" i="11"/>
  <c r="D756" i="11"/>
  <c r="E756" i="11"/>
  <c r="F756" i="11"/>
  <c r="G756" i="11"/>
  <c r="H756" i="11"/>
  <c r="A757" i="11"/>
  <c r="B757" i="11"/>
  <c r="C757" i="11"/>
  <c r="D757" i="11"/>
  <c r="E757" i="11"/>
  <c r="F757" i="11"/>
  <c r="G757" i="11"/>
  <c r="H757" i="11"/>
  <c r="A758" i="11"/>
  <c r="B758" i="11"/>
  <c r="C758" i="11"/>
  <c r="D758" i="11"/>
  <c r="E758" i="11"/>
  <c r="F758" i="11"/>
  <c r="G758" i="11"/>
  <c r="H758" i="11"/>
  <c r="A759" i="11"/>
  <c r="B759" i="11"/>
  <c r="C759" i="11"/>
  <c r="D759" i="11"/>
  <c r="E759" i="11"/>
  <c r="F759" i="11"/>
  <c r="G759" i="11"/>
  <c r="H759" i="11"/>
  <c r="A760" i="11"/>
  <c r="B760" i="11"/>
  <c r="C760" i="11"/>
  <c r="D760" i="11"/>
  <c r="E760" i="11"/>
  <c r="F760" i="11"/>
  <c r="G760" i="11"/>
  <c r="H760" i="11"/>
  <c r="A761" i="11"/>
  <c r="B761" i="11"/>
  <c r="C761" i="11"/>
  <c r="D761" i="11"/>
  <c r="E761" i="11"/>
  <c r="F761" i="11"/>
  <c r="G761" i="11"/>
  <c r="H761" i="11"/>
  <c r="A762" i="11"/>
  <c r="B762" i="11"/>
  <c r="C762" i="11"/>
  <c r="D762" i="11"/>
  <c r="E762" i="11"/>
  <c r="F762" i="11"/>
  <c r="G762" i="11"/>
  <c r="H762" i="11"/>
  <c r="A763" i="11"/>
  <c r="B763" i="11"/>
  <c r="C763" i="11"/>
  <c r="D763" i="11"/>
  <c r="E763" i="11"/>
  <c r="F763" i="11"/>
  <c r="G763" i="11"/>
  <c r="H763" i="11"/>
  <c r="A764" i="11"/>
  <c r="B764" i="11"/>
  <c r="C764" i="11"/>
  <c r="D764" i="11"/>
  <c r="E764" i="11"/>
  <c r="F764" i="11"/>
  <c r="G764" i="11"/>
  <c r="H764" i="11"/>
  <c r="A765" i="11"/>
  <c r="B765" i="11"/>
  <c r="C765" i="11"/>
  <c r="D765" i="11"/>
  <c r="E765" i="11"/>
  <c r="F765" i="11"/>
  <c r="G765" i="11"/>
  <c r="H765" i="11"/>
  <c r="A766" i="11"/>
  <c r="B766" i="11"/>
  <c r="C766" i="11"/>
  <c r="D766" i="11"/>
  <c r="E766" i="11"/>
  <c r="F766" i="11"/>
  <c r="G766" i="11"/>
  <c r="H766" i="11"/>
  <c r="A767" i="11"/>
  <c r="B767" i="11"/>
  <c r="C767" i="11"/>
  <c r="D767" i="11"/>
  <c r="E767" i="11"/>
  <c r="F767" i="11"/>
  <c r="G767" i="11"/>
  <c r="H767" i="11"/>
  <c r="A768" i="11"/>
  <c r="B768" i="11"/>
  <c r="C768" i="11"/>
  <c r="D768" i="11"/>
  <c r="E768" i="11"/>
  <c r="F768" i="11"/>
  <c r="G768" i="11"/>
  <c r="H768" i="11"/>
  <c r="A769" i="11"/>
  <c r="B769" i="11"/>
  <c r="C769" i="11"/>
  <c r="D769" i="11"/>
  <c r="E769" i="11"/>
  <c r="F769" i="11"/>
  <c r="G769" i="11"/>
  <c r="H769" i="11"/>
  <c r="A770" i="11"/>
  <c r="B770" i="11"/>
  <c r="C770" i="11"/>
  <c r="D770" i="11"/>
  <c r="E770" i="11"/>
  <c r="F770" i="11"/>
  <c r="G770" i="11"/>
  <c r="H770" i="11"/>
  <c r="A771" i="11"/>
  <c r="B771" i="11"/>
  <c r="C771" i="11"/>
  <c r="D771" i="11"/>
  <c r="E771" i="11"/>
  <c r="F771" i="11"/>
  <c r="G771" i="11"/>
  <c r="H771" i="11"/>
  <c r="A772" i="11"/>
  <c r="B772" i="11"/>
  <c r="C772" i="11"/>
  <c r="D772" i="11"/>
  <c r="E772" i="11"/>
  <c r="F772" i="11"/>
  <c r="G772" i="11"/>
  <c r="H772" i="11"/>
  <c r="A773" i="11"/>
  <c r="B773" i="11"/>
  <c r="C773" i="11"/>
  <c r="D773" i="11"/>
  <c r="E773" i="11"/>
  <c r="F773" i="11"/>
  <c r="G773" i="11"/>
  <c r="H773" i="11"/>
  <c r="A774" i="11"/>
  <c r="B774" i="11"/>
  <c r="C774" i="11"/>
  <c r="D774" i="11"/>
  <c r="E774" i="11"/>
  <c r="F774" i="11"/>
  <c r="G774" i="11"/>
  <c r="H774" i="11"/>
  <c r="A775" i="11"/>
  <c r="B775" i="11"/>
  <c r="C775" i="11"/>
  <c r="D775" i="11"/>
  <c r="E775" i="11"/>
  <c r="F775" i="11"/>
  <c r="G775" i="11"/>
  <c r="H775" i="11"/>
  <c r="A776" i="11"/>
  <c r="B776" i="11"/>
  <c r="C776" i="11"/>
  <c r="D776" i="11"/>
  <c r="E776" i="11"/>
  <c r="F776" i="11"/>
  <c r="G776" i="11"/>
  <c r="H776" i="11"/>
  <c r="A777" i="11"/>
  <c r="B777" i="11"/>
  <c r="C777" i="11"/>
  <c r="D777" i="11"/>
  <c r="E777" i="11"/>
  <c r="F777" i="11"/>
  <c r="G777" i="11"/>
  <c r="H777" i="11"/>
  <c r="A778" i="11"/>
  <c r="B778" i="11"/>
  <c r="C778" i="11"/>
  <c r="D778" i="11"/>
  <c r="E778" i="11"/>
  <c r="F778" i="11"/>
  <c r="G778" i="11"/>
  <c r="H778" i="11"/>
  <c r="A779" i="11"/>
  <c r="B779" i="11"/>
  <c r="C779" i="11"/>
  <c r="D779" i="11"/>
  <c r="E779" i="11"/>
  <c r="F779" i="11"/>
  <c r="G779" i="11"/>
  <c r="H779" i="11"/>
  <c r="A780" i="11"/>
  <c r="B780" i="11"/>
  <c r="C780" i="11"/>
  <c r="D780" i="11"/>
  <c r="E780" i="11"/>
  <c r="F780" i="11"/>
  <c r="G780" i="11"/>
  <c r="H780" i="11"/>
  <c r="A781" i="11"/>
  <c r="B781" i="11"/>
  <c r="C781" i="11"/>
  <c r="D781" i="11"/>
  <c r="E781" i="11"/>
  <c r="F781" i="11"/>
  <c r="G781" i="11"/>
  <c r="H781" i="11"/>
  <c r="A782" i="11"/>
  <c r="B782" i="11"/>
  <c r="C782" i="11"/>
  <c r="D782" i="11"/>
  <c r="E782" i="11"/>
  <c r="F782" i="11"/>
  <c r="G782" i="11"/>
  <c r="H782" i="11"/>
  <c r="A783" i="11"/>
  <c r="B783" i="11"/>
  <c r="C783" i="11"/>
  <c r="D783" i="11"/>
  <c r="E783" i="11"/>
  <c r="F783" i="11"/>
  <c r="G783" i="11"/>
  <c r="H783" i="11"/>
  <c r="A784" i="11"/>
  <c r="B784" i="11"/>
  <c r="C784" i="11"/>
  <c r="D784" i="11"/>
  <c r="E784" i="11"/>
  <c r="F784" i="11"/>
  <c r="G784" i="11"/>
  <c r="H784" i="11"/>
  <c r="A785" i="11"/>
  <c r="B785" i="11"/>
  <c r="C785" i="11"/>
  <c r="D785" i="11"/>
  <c r="E785" i="11"/>
  <c r="F785" i="11"/>
  <c r="G785" i="11"/>
  <c r="H785" i="11"/>
  <c r="A786" i="11"/>
  <c r="B786" i="11"/>
  <c r="C786" i="11"/>
  <c r="D786" i="11"/>
  <c r="E786" i="11"/>
  <c r="F786" i="11"/>
  <c r="G786" i="11"/>
  <c r="H786" i="11"/>
  <c r="A787" i="11"/>
  <c r="B787" i="11"/>
  <c r="C787" i="11"/>
  <c r="D787" i="11"/>
  <c r="E787" i="11"/>
  <c r="F787" i="11"/>
  <c r="G787" i="11"/>
  <c r="H787" i="11"/>
  <c r="A788" i="11"/>
  <c r="B788" i="11"/>
  <c r="C788" i="11"/>
  <c r="D788" i="11"/>
  <c r="E788" i="11"/>
  <c r="F788" i="11"/>
  <c r="G788" i="11"/>
  <c r="H788" i="11"/>
  <c r="A789" i="11"/>
  <c r="B789" i="11"/>
  <c r="C789" i="11"/>
  <c r="D789" i="11"/>
  <c r="E789" i="11"/>
  <c r="F789" i="11"/>
  <c r="G789" i="11"/>
  <c r="H789" i="11"/>
  <c r="A790" i="11"/>
  <c r="B790" i="11"/>
  <c r="C790" i="11"/>
  <c r="D790" i="11"/>
  <c r="E790" i="11"/>
  <c r="F790" i="11"/>
  <c r="G790" i="11"/>
  <c r="H790" i="11"/>
  <c r="A791" i="11"/>
  <c r="B791" i="11"/>
  <c r="C791" i="11"/>
  <c r="D791" i="11"/>
  <c r="E791" i="11"/>
  <c r="F791" i="11"/>
  <c r="G791" i="11"/>
  <c r="H791" i="11"/>
  <c r="A792" i="11"/>
  <c r="B792" i="11"/>
  <c r="C792" i="11"/>
  <c r="D792" i="11"/>
  <c r="E792" i="11"/>
  <c r="F792" i="11"/>
  <c r="G792" i="11"/>
  <c r="H792" i="11"/>
  <c r="A793" i="11"/>
  <c r="B793" i="11"/>
  <c r="C793" i="11"/>
  <c r="D793" i="11"/>
  <c r="E793" i="11"/>
  <c r="F793" i="11"/>
  <c r="G793" i="11"/>
  <c r="H793" i="11"/>
  <c r="A794" i="11"/>
  <c r="B794" i="11"/>
  <c r="C794" i="11"/>
  <c r="D794" i="11"/>
  <c r="E794" i="11"/>
  <c r="F794" i="11"/>
  <c r="G794" i="11"/>
  <c r="H794" i="11"/>
  <c r="A795" i="11"/>
  <c r="B795" i="11"/>
  <c r="C795" i="11"/>
  <c r="D795" i="11"/>
  <c r="E795" i="11"/>
  <c r="F795" i="11"/>
  <c r="G795" i="11"/>
  <c r="H795" i="11"/>
  <c r="A796" i="11"/>
  <c r="B796" i="11"/>
  <c r="C796" i="11"/>
  <c r="D796" i="11"/>
  <c r="E796" i="11"/>
  <c r="F796" i="11"/>
  <c r="G796" i="11"/>
  <c r="H796" i="11"/>
  <c r="A797" i="11"/>
  <c r="B797" i="11"/>
  <c r="C797" i="11"/>
  <c r="D797" i="11"/>
  <c r="E797" i="11"/>
  <c r="F797" i="11"/>
  <c r="G797" i="11"/>
  <c r="H797" i="11"/>
  <c r="A798" i="11"/>
  <c r="B798" i="11"/>
  <c r="C798" i="11"/>
  <c r="D798" i="11"/>
  <c r="E798" i="11"/>
  <c r="F798" i="11"/>
  <c r="G798" i="11"/>
  <c r="H798" i="11"/>
  <c r="A799" i="11"/>
  <c r="B799" i="11"/>
  <c r="C799" i="11"/>
  <c r="D799" i="11"/>
  <c r="E799" i="11"/>
  <c r="F799" i="11"/>
  <c r="G799" i="11"/>
  <c r="H799" i="11"/>
  <c r="A800" i="11"/>
  <c r="B800" i="11"/>
  <c r="C800" i="11"/>
  <c r="D800" i="11"/>
  <c r="E800" i="11"/>
  <c r="F800" i="11"/>
  <c r="G800" i="11"/>
  <c r="H800" i="11"/>
  <c r="A801" i="11"/>
  <c r="B801" i="11"/>
  <c r="C801" i="11"/>
  <c r="D801" i="11"/>
  <c r="E801" i="11"/>
  <c r="F801" i="11"/>
  <c r="G801" i="11"/>
  <c r="H801" i="11"/>
  <c r="A802" i="11"/>
  <c r="B802" i="11"/>
  <c r="C802" i="11"/>
  <c r="D802" i="11"/>
  <c r="E802" i="11"/>
  <c r="F802" i="11"/>
  <c r="G802" i="11"/>
  <c r="H802" i="11"/>
  <c r="A803" i="11"/>
  <c r="B803" i="11"/>
  <c r="C803" i="11"/>
  <c r="D803" i="11"/>
  <c r="E803" i="11"/>
  <c r="F803" i="11"/>
  <c r="G803" i="11"/>
  <c r="H803" i="11"/>
  <c r="A804" i="11"/>
  <c r="B804" i="11"/>
  <c r="C804" i="11"/>
  <c r="D804" i="11"/>
  <c r="E804" i="11"/>
  <c r="F804" i="11"/>
  <c r="G804" i="11"/>
  <c r="H804" i="11"/>
  <c r="A805" i="11"/>
  <c r="B805" i="11"/>
  <c r="C805" i="11"/>
  <c r="D805" i="11"/>
  <c r="E805" i="11"/>
  <c r="F805" i="11"/>
  <c r="G805" i="11"/>
  <c r="H805" i="11"/>
  <c r="A806" i="11"/>
  <c r="B806" i="11"/>
  <c r="C806" i="11"/>
  <c r="D806" i="11"/>
  <c r="E806" i="11"/>
  <c r="F806" i="11"/>
  <c r="G806" i="11"/>
  <c r="H806" i="11"/>
  <c r="A807" i="11"/>
  <c r="B807" i="11"/>
  <c r="C807" i="11"/>
  <c r="D807" i="11"/>
  <c r="E807" i="11"/>
  <c r="F807" i="11"/>
  <c r="G807" i="11"/>
  <c r="H807" i="11"/>
  <c r="A808" i="11"/>
  <c r="B808" i="11"/>
  <c r="C808" i="11"/>
  <c r="D808" i="11"/>
  <c r="E808" i="11"/>
  <c r="F808" i="11"/>
  <c r="G808" i="11"/>
  <c r="H808" i="11"/>
  <c r="A809" i="11"/>
  <c r="B809" i="11"/>
  <c r="C809" i="11"/>
  <c r="D809" i="11"/>
  <c r="E809" i="11"/>
  <c r="F809" i="11"/>
  <c r="G809" i="11"/>
  <c r="H809" i="11"/>
  <c r="A810" i="11"/>
  <c r="B810" i="11"/>
  <c r="C810" i="11"/>
  <c r="D810" i="11"/>
  <c r="E810" i="11"/>
  <c r="F810" i="11"/>
  <c r="G810" i="11"/>
  <c r="H810" i="11"/>
  <c r="A811" i="11"/>
  <c r="B811" i="11"/>
  <c r="C811" i="11"/>
  <c r="D811" i="11"/>
  <c r="E811" i="11"/>
  <c r="F811" i="11"/>
  <c r="G811" i="11"/>
  <c r="H811" i="11"/>
  <c r="A812" i="11"/>
  <c r="B812" i="11"/>
  <c r="C812" i="11"/>
  <c r="D812" i="11"/>
  <c r="E812" i="11"/>
  <c r="F812" i="11"/>
  <c r="G812" i="11"/>
  <c r="H812" i="11"/>
  <c r="A813" i="11"/>
  <c r="B813" i="11"/>
  <c r="C813" i="11"/>
  <c r="D813" i="11"/>
  <c r="E813" i="11"/>
  <c r="F813" i="11"/>
  <c r="G813" i="11"/>
  <c r="H813" i="11"/>
  <c r="A814" i="11"/>
  <c r="B814" i="11"/>
  <c r="C814" i="11"/>
  <c r="D814" i="11"/>
  <c r="E814" i="11"/>
  <c r="F814" i="11"/>
  <c r="G814" i="11"/>
  <c r="H814" i="11"/>
  <c r="A815" i="11"/>
  <c r="B815" i="11"/>
  <c r="C815" i="11"/>
  <c r="D815" i="11"/>
  <c r="E815" i="11"/>
  <c r="F815" i="11"/>
  <c r="G815" i="11"/>
  <c r="H815" i="11"/>
  <c r="A816" i="11"/>
  <c r="B816" i="11"/>
  <c r="C816" i="11"/>
  <c r="D816" i="11"/>
  <c r="E816" i="11"/>
  <c r="F816" i="11"/>
  <c r="G816" i="11"/>
  <c r="H816" i="11"/>
  <c r="A817" i="11"/>
  <c r="B817" i="11"/>
  <c r="C817" i="11"/>
  <c r="D817" i="11"/>
  <c r="E817" i="11"/>
  <c r="F817" i="11"/>
  <c r="G817" i="11"/>
  <c r="H817" i="11"/>
  <c r="A818" i="11"/>
  <c r="B818" i="11"/>
  <c r="C818" i="11"/>
  <c r="D818" i="11"/>
  <c r="E818" i="11"/>
  <c r="F818" i="11"/>
  <c r="G818" i="11"/>
  <c r="H818" i="11"/>
  <c r="A819" i="11"/>
  <c r="B819" i="11"/>
  <c r="C819" i="11"/>
  <c r="D819" i="11"/>
  <c r="E819" i="11"/>
  <c r="F819" i="11"/>
  <c r="G819" i="11"/>
  <c r="H819" i="11"/>
  <c r="A820" i="11"/>
  <c r="B820" i="11"/>
  <c r="C820" i="11"/>
  <c r="D820" i="11"/>
  <c r="E820" i="11"/>
  <c r="F820" i="11"/>
  <c r="G820" i="11"/>
  <c r="H820" i="11"/>
  <c r="A821" i="11"/>
  <c r="B821" i="11"/>
  <c r="C821" i="11"/>
  <c r="D821" i="11"/>
  <c r="E821" i="11"/>
  <c r="F821" i="11"/>
  <c r="G821" i="11"/>
  <c r="H821" i="11"/>
  <c r="A822" i="11"/>
  <c r="B822" i="11"/>
  <c r="C822" i="11"/>
  <c r="D822" i="11"/>
  <c r="E822" i="11"/>
  <c r="F822" i="11"/>
  <c r="G822" i="11"/>
  <c r="H822" i="11"/>
  <c r="A823" i="11"/>
  <c r="B823" i="11"/>
  <c r="C823" i="11"/>
  <c r="D823" i="11"/>
  <c r="E823" i="11"/>
  <c r="F823" i="11"/>
  <c r="G823" i="11"/>
  <c r="H823" i="11"/>
  <c r="A824" i="11"/>
  <c r="B824" i="11"/>
  <c r="C824" i="11"/>
  <c r="D824" i="11"/>
  <c r="E824" i="11"/>
  <c r="F824" i="11"/>
  <c r="G824" i="11"/>
  <c r="H824" i="11"/>
  <c r="A825" i="11"/>
  <c r="B825" i="11"/>
  <c r="C825" i="11"/>
  <c r="D825" i="11"/>
  <c r="E825" i="11"/>
  <c r="F825" i="11"/>
  <c r="G825" i="11"/>
  <c r="H825" i="11"/>
  <c r="A826" i="11"/>
  <c r="B826" i="11"/>
  <c r="C826" i="11"/>
  <c r="D826" i="11"/>
  <c r="E826" i="11"/>
  <c r="F826" i="11"/>
  <c r="G826" i="11"/>
  <c r="H826" i="11"/>
  <c r="A827" i="11"/>
  <c r="B827" i="11"/>
  <c r="C827" i="11"/>
  <c r="D827" i="11"/>
  <c r="E827" i="11"/>
  <c r="F827" i="11"/>
  <c r="G827" i="11"/>
  <c r="H827" i="11"/>
  <c r="A828" i="11"/>
  <c r="B828" i="11"/>
  <c r="C828" i="11"/>
  <c r="D828" i="11"/>
  <c r="E828" i="11"/>
  <c r="F828" i="11"/>
  <c r="G828" i="11"/>
  <c r="H828" i="11"/>
  <c r="A829" i="11"/>
  <c r="B829" i="11"/>
  <c r="C829" i="11"/>
  <c r="D829" i="11"/>
  <c r="E829" i="11"/>
  <c r="F829" i="11"/>
  <c r="G829" i="11"/>
  <c r="H829" i="11"/>
  <c r="A830" i="11"/>
  <c r="B830" i="11"/>
  <c r="C830" i="11"/>
  <c r="D830" i="11"/>
  <c r="E830" i="11"/>
  <c r="F830" i="11"/>
  <c r="G830" i="11"/>
  <c r="H830" i="11"/>
  <c r="A831" i="11"/>
  <c r="B831" i="11"/>
  <c r="C831" i="11"/>
  <c r="D831" i="11"/>
  <c r="E831" i="11"/>
  <c r="F831" i="11"/>
  <c r="G831" i="11"/>
  <c r="H831" i="11"/>
  <c r="A832" i="11"/>
  <c r="B832" i="11"/>
  <c r="C832" i="11"/>
  <c r="D832" i="11"/>
  <c r="E832" i="11"/>
  <c r="F832" i="11"/>
  <c r="G832" i="11"/>
  <c r="H832" i="11"/>
  <c r="A833" i="11"/>
  <c r="B833" i="11"/>
  <c r="C833" i="11"/>
  <c r="D833" i="11"/>
  <c r="E833" i="11"/>
  <c r="F833" i="11"/>
  <c r="G833" i="11"/>
  <c r="H833" i="11"/>
  <c r="A834" i="11"/>
  <c r="B834" i="11"/>
  <c r="C834" i="11"/>
  <c r="D834" i="11"/>
  <c r="E834" i="11"/>
  <c r="F834" i="11"/>
  <c r="G834" i="11"/>
  <c r="H834" i="11"/>
  <c r="A835" i="11"/>
  <c r="B835" i="11"/>
  <c r="C835" i="11"/>
  <c r="D835" i="11"/>
  <c r="E835" i="11"/>
  <c r="F835" i="11"/>
  <c r="G835" i="11"/>
  <c r="H835" i="11"/>
  <c r="A836" i="11"/>
  <c r="B836" i="11"/>
  <c r="C836" i="11"/>
  <c r="D836" i="11"/>
  <c r="E836" i="11"/>
  <c r="F836" i="11"/>
  <c r="G836" i="11"/>
  <c r="H836" i="11"/>
  <c r="A837" i="11"/>
  <c r="B837" i="11"/>
  <c r="C837" i="11"/>
  <c r="D837" i="11"/>
  <c r="E837" i="11"/>
  <c r="F837" i="11"/>
  <c r="G837" i="11"/>
  <c r="H837" i="11"/>
  <c r="A838" i="11"/>
  <c r="B838" i="11"/>
  <c r="C838" i="11"/>
  <c r="D838" i="11"/>
  <c r="E838" i="11"/>
  <c r="F838" i="11"/>
  <c r="G838" i="11"/>
  <c r="H838" i="11"/>
  <c r="A839" i="11"/>
  <c r="B839" i="11"/>
  <c r="C839" i="11"/>
  <c r="D839" i="11"/>
  <c r="E839" i="11"/>
  <c r="F839" i="11"/>
  <c r="G839" i="11"/>
  <c r="H839" i="11"/>
  <c r="A840" i="11"/>
  <c r="B840" i="11"/>
  <c r="C840" i="11"/>
  <c r="D840" i="11"/>
  <c r="E840" i="11"/>
  <c r="F840" i="11"/>
  <c r="G840" i="11"/>
  <c r="H840" i="11"/>
  <c r="A841" i="11"/>
  <c r="B841" i="11"/>
  <c r="C841" i="11"/>
  <c r="D841" i="11"/>
  <c r="E841" i="11"/>
  <c r="F841" i="11"/>
  <c r="G841" i="11"/>
  <c r="H841" i="11"/>
  <c r="A842" i="11"/>
  <c r="B842" i="11"/>
  <c r="C842" i="11"/>
  <c r="D842" i="11"/>
  <c r="E842" i="11"/>
  <c r="F842" i="11"/>
  <c r="G842" i="11"/>
  <c r="H842" i="11"/>
  <c r="A843" i="11"/>
  <c r="B843" i="11"/>
  <c r="C843" i="11"/>
  <c r="D843" i="11"/>
  <c r="E843" i="11"/>
  <c r="F843" i="11"/>
  <c r="G843" i="11"/>
  <c r="H843" i="11"/>
  <c r="A844" i="11"/>
  <c r="B844" i="11"/>
  <c r="C844" i="11"/>
  <c r="D844" i="11"/>
  <c r="E844" i="11"/>
  <c r="F844" i="11"/>
  <c r="G844" i="11"/>
  <c r="H844" i="11"/>
  <c r="A845" i="11"/>
  <c r="B845" i="11"/>
  <c r="C845" i="11"/>
  <c r="D845" i="11"/>
  <c r="E845" i="11"/>
  <c r="F845" i="11"/>
  <c r="G845" i="11"/>
  <c r="H845" i="11"/>
  <c r="A846" i="11"/>
  <c r="B846" i="11"/>
  <c r="C846" i="11"/>
  <c r="D846" i="11"/>
  <c r="E846" i="11"/>
  <c r="F846" i="11"/>
  <c r="G846" i="11"/>
  <c r="H846" i="11"/>
  <c r="A847" i="11"/>
  <c r="B847" i="11"/>
  <c r="C847" i="11"/>
  <c r="D847" i="11"/>
  <c r="E847" i="11"/>
  <c r="F847" i="11"/>
  <c r="G847" i="11"/>
  <c r="H847" i="11"/>
  <c r="A848" i="11"/>
  <c r="B848" i="11"/>
  <c r="C848" i="11"/>
  <c r="D848" i="11"/>
  <c r="E848" i="11"/>
  <c r="F848" i="11"/>
  <c r="G848" i="11"/>
  <c r="H848" i="11"/>
  <c r="A849" i="11"/>
  <c r="B849" i="11"/>
  <c r="C849" i="11"/>
  <c r="D849" i="11"/>
  <c r="E849" i="11"/>
  <c r="F849" i="11"/>
  <c r="G849" i="11"/>
  <c r="H849" i="11"/>
  <c r="A850" i="11"/>
  <c r="B850" i="11"/>
  <c r="C850" i="11"/>
  <c r="D850" i="11"/>
  <c r="E850" i="11"/>
  <c r="F850" i="11"/>
  <c r="G850" i="11"/>
  <c r="H850" i="11"/>
  <c r="A851" i="11"/>
  <c r="B851" i="11"/>
  <c r="C851" i="11"/>
  <c r="D851" i="11"/>
  <c r="E851" i="11"/>
  <c r="F851" i="11"/>
  <c r="G851" i="11"/>
  <c r="H851" i="11"/>
  <c r="A852" i="11"/>
  <c r="B852" i="11"/>
  <c r="C852" i="11"/>
  <c r="D852" i="11"/>
  <c r="E852" i="11"/>
  <c r="F852" i="11"/>
  <c r="G852" i="11"/>
  <c r="H852" i="11"/>
  <c r="A853" i="11"/>
  <c r="B853" i="11"/>
  <c r="C853" i="11"/>
  <c r="D853" i="11"/>
  <c r="E853" i="11"/>
  <c r="F853" i="11"/>
  <c r="G853" i="11"/>
  <c r="H853" i="11"/>
  <c r="A854" i="11"/>
  <c r="B854" i="11"/>
  <c r="C854" i="11"/>
  <c r="D854" i="11"/>
  <c r="E854" i="11"/>
  <c r="F854" i="11"/>
  <c r="G854" i="11"/>
  <c r="H854" i="11"/>
  <c r="A855" i="11"/>
  <c r="B855" i="11"/>
  <c r="C855" i="11"/>
  <c r="D855" i="11"/>
  <c r="E855" i="11"/>
  <c r="F855" i="11"/>
  <c r="G855" i="11"/>
  <c r="H855" i="11"/>
  <c r="A856" i="11"/>
  <c r="B856" i="11"/>
  <c r="C856" i="11"/>
  <c r="D856" i="11"/>
  <c r="E856" i="11"/>
  <c r="F856" i="11"/>
  <c r="G856" i="11"/>
  <c r="H856" i="11"/>
  <c r="A857" i="11"/>
  <c r="B857" i="11"/>
  <c r="C857" i="11"/>
  <c r="D857" i="11"/>
  <c r="E857" i="11"/>
  <c r="F857" i="11"/>
  <c r="G857" i="11"/>
  <c r="H857" i="11"/>
  <c r="A858" i="11"/>
  <c r="B858" i="11"/>
  <c r="C858" i="11"/>
  <c r="D858" i="11"/>
  <c r="E858" i="11"/>
  <c r="F858" i="11"/>
  <c r="G858" i="11"/>
  <c r="H858" i="11"/>
  <c r="A859" i="11"/>
  <c r="B859" i="11"/>
  <c r="C859" i="11"/>
  <c r="D859" i="11"/>
  <c r="E859" i="11"/>
  <c r="F859" i="11"/>
  <c r="G859" i="11"/>
  <c r="H859" i="11"/>
  <c r="A860" i="11"/>
  <c r="B860" i="11"/>
  <c r="C860" i="11"/>
  <c r="D860" i="11"/>
  <c r="E860" i="11"/>
  <c r="F860" i="11"/>
  <c r="G860" i="11"/>
  <c r="H860" i="11"/>
  <c r="A861" i="11"/>
  <c r="B861" i="11"/>
  <c r="C861" i="11"/>
  <c r="D861" i="11"/>
  <c r="E861" i="11"/>
  <c r="F861" i="11"/>
  <c r="G861" i="11"/>
  <c r="H861" i="11"/>
  <c r="A862" i="11"/>
  <c r="B862" i="11"/>
  <c r="C862" i="11"/>
  <c r="D862" i="11"/>
  <c r="E862" i="11"/>
  <c r="F862" i="11"/>
  <c r="G862" i="11"/>
  <c r="H862" i="11"/>
  <c r="A863" i="11"/>
  <c r="B863" i="11"/>
  <c r="C863" i="11"/>
  <c r="D863" i="11"/>
  <c r="E863" i="11"/>
  <c r="F863" i="11"/>
  <c r="G863" i="11"/>
  <c r="H863" i="11"/>
  <c r="A864" i="11"/>
  <c r="B864" i="11"/>
  <c r="C864" i="11"/>
  <c r="D864" i="11"/>
  <c r="E864" i="11"/>
  <c r="F864" i="11"/>
  <c r="G864" i="11"/>
  <c r="H864" i="11"/>
  <c r="A865" i="11"/>
  <c r="B865" i="11"/>
  <c r="C865" i="11"/>
  <c r="D865" i="11"/>
  <c r="E865" i="11"/>
  <c r="F865" i="11"/>
  <c r="G865" i="11"/>
  <c r="H865" i="11"/>
  <c r="A866" i="11"/>
  <c r="B866" i="11"/>
  <c r="C866" i="11"/>
  <c r="D866" i="11"/>
  <c r="E866" i="11"/>
  <c r="F866" i="11"/>
  <c r="G866" i="11"/>
  <c r="H866" i="11"/>
  <c r="A867" i="11"/>
  <c r="B867" i="11"/>
  <c r="C867" i="11"/>
  <c r="D867" i="11"/>
  <c r="E867" i="11"/>
  <c r="F867" i="11"/>
  <c r="G867" i="11"/>
  <c r="H867" i="11"/>
  <c r="A868" i="11"/>
  <c r="B868" i="11"/>
  <c r="C868" i="11"/>
  <c r="D868" i="11"/>
  <c r="E868" i="11"/>
  <c r="F868" i="11"/>
  <c r="G868" i="11"/>
  <c r="H868" i="11"/>
  <c r="A869" i="11"/>
  <c r="B869" i="11"/>
  <c r="C869" i="11"/>
  <c r="D869" i="11"/>
  <c r="E869" i="11"/>
  <c r="F869" i="11"/>
  <c r="G869" i="11"/>
  <c r="H869" i="11"/>
  <c r="A870" i="11"/>
  <c r="B870" i="11"/>
  <c r="C870" i="11"/>
  <c r="D870" i="11"/>
  <c r="E870" i="11"/>
  <c r="F870" i="11"/>
  <c r="G870" i="11"/>
  <c r="H870" i="11"/>
  <c r="A871" i="11"/>
  <c r="B871" i="11"/>
  <c r="C871" i="11"/>
  <c r="D871" i="11"/>
  <c r="E871" i="11"/>
  <c r="F871" i="11"/>
  <c r="G871" i="11"/>
  <c r="H871" i="11"/>
  <c r="A872" i="11"/>
  <c r="B872" i="11"/>
  <c r="C872" i="11"/>
  <c r="D872" i="11"/>
  <c r="E872" i="11"/>
  <c r="F872" i="11"/>
  <c r="G872" i="11"/>
  <c r="H872" i="11"/>
  <c r="A873" i="11"/>
  <c r="B873" i="11"/>
  <c r="C873" i="11"/>
  <c r="D873" i="11"/>
  <c r="E873" i="11"/>
  <c r="F873" i="11"/>
  <c r="G873" i="11"/>
  <c r="H873" i="11"/>
  <c r="A874" i="11"/>
  <c r="B874" i="11"/>
  <c r="C874" i="11"/>
  <c r="D874" i="11"/>
  <c r="E874" i="11"/>
  <c r="F874" i="11"/>
  <c r="G874" i="11"/>
  <c r="H874" i="11"/>
  <c r="A875" i="11"/>
  <c r="B875" i="11"/>
  <c r="C875" i="11"/>
  <c r="D875" i="11"/>
  <c r="E875" i="11"/>
  <c r="F875" i="11"/>
  <c r="G875" i="11"/>
  <c r="H875" i="11"/>
  <c r="A876" i="11"/>
  <c r="B876" i="11"/>
  <c r="C876" i="11"/>
  <c r="D876" i="11"/>
  <c r="E876" i="11"/>
  <c r="F876" i="11"/>
  <c r="G876" i="11"/>
  <c r="H876" i="11"/>
  <c r="A877" i="11"/>
  <c r="B877" i="11"/>
  <c r="C877" i="11"/>
  <c r="D877" i="11"/>
  <c r="E877" i="11"/>
  <c r="F877" i="11"/>
  <c r="G877" i="11"/>
  <c r="H877" i="11"/>
  <c r="A878" i="11"/>
  <c r="B878" i="11"/>
  <c r="C878" i="11"/>
  <c r="D878" i="11"/>
  <c r="E878" i="11"/>
  <c r="F878" i="11"/>
  <c r="G878" i="11"/>
  <c r="H878" i="11"/>
  <c r="A879" i="11"/>
  <c r="B879" i="11"/>
  <c r="C879" i="11"/>
  <c r="D879" i="11"/>
  <c r="E879" i="11"/>
  <c r="F879" i="11"/>
  <c r="G879" i="11"/>
  <c r="H879" i="11"/>
  <c r="A880" i="11"/>
  <c r="B880" i="11"/>
  <c r="C880" i="11"/>
  <c r="D880" i="11"/>
  <c r="E880" i="11"/>
  <c r="F880" i="11"/>
  <c r="G880" i="11"/>
  <c r="H880" i="11"/>
  <c r="A881" i="11"/>
  <c r="B881" i="11"/>
  <c r="C881" i="11"/>
  <c r="D881" i="11"/>
  <c r="E881" i="11"/>
  <c r="F881" i="11"/>
  <c r="G881" i="11"/>
  <c r="H881" i="11"/>
  <c r="A882" i="11"/>
  <c r="B882" i="11"/>
  <c r="C882" i="11"/>
  <c r="D882" i="11"/>
  <c r="E882" i="11"/>
  <c r="F882" i="11"/>
  <c r="G882" i="11"/>
  <c r="H882" i="11"/>
  <c r="A883" i="11"/>
  <c r="B883" i="11"/>
  <c r="C883" i="11"/>
  <c r="D883" i="11"/>
  <c r="E883" i="11"/>
  <c r="F883" i="11"/>
  <c r="G883" i="11"/>
  <c r="H883" i="11"/>
  <c r="A884" i="11"/>
  <c r="B884" i="11"/>
  <c r="C884" i="11"/>
  <c r="D884" i="11"/>
  <c r="E884" i="11"/>
  <c r="F884" i="11"/>
  <c r="G884" i="11"/>
  <c r="H884" i="11"/>
  <c r="A885" i="11"/>
  <c r="B885" i="11"/>
  <c r="C885" i="11"/>
  <c r="D885" i="11"/>
  <c r="E885" i="11"/>
  <c r="F885" i="11"/>
  <c r="G885" i="11"/>
  <c r="H885" i="11"/>
  <c r="A886" i="11"/>
  <c r="B886" i="11"/>
  <c r="C886" i="11"/>
  <c r="D886" i="11"/>
  <c r="E886" i="11"/>
  <c r="F886" i="11"/>
  <c r="G886" i="11"/>
  <c r="H886" i="11"/>
  <c r="A887" i="11"/>
  <c r="B887" i="11"/>
  <c r="C887" i="11"/>
  <c r="D887" i="11"/>
  <c r="E887" i="11"/>
  <c r="F887" i="11"/>
  <c r="G887" i="11"/>
  <c r="H887" i="11"/>
  <c r="A888" i="11"/>
  <c r="B888" i="11"/>
  <c r="C888" i="11"/>
  <c r="D888" i="11"/>
  <c r="E888" i="11"/>
  <c r="F888" i="11"/>
  <c r="G888" i="11"/>
  <c r="H888" i="11"/>
  <c r="A889" i="11"/>
  <c r="B889" i="11"/>
  <c r="C889" i="11"/>
  <c r="D889" i="11"/>
  <c r="E889" i="11"/>
  <c r="F889" i="11"/>
  <c r="G889" i="11"/>
  <c r="H889" i="11"/>
  <c r="A890" i="11"/>
  <c r="B890" i="11"/>
  <c r="C890" i="11"/>
  <c r="D890" i="11"/>
  <c r="E890" i="11"/>
  <c r="F890" i="11"/>
  <c r="G890" i="11"/>
  <c r="H890" i="11"/>
  <c r="A891" i="11"/>
  <c r="B891" i="11"/>
  <c r="C891" i="11"/>
  <c r="D891" i="11"/>
  <c r="E891" i="11"/>
  <c r="F891" i="11"/>
  <c r="G891" i="11"/>
  <c r="H891" i="11"/>
  <c r="A892" i="11"/>
  <c r="B892" i="11"/>
  <c r="C892" i="11"/>
  <c r="D892" i="11"/>
  <c r="E892" i="11"/>
  <c r="F892" i="11"/>
  <c r="G892" i="11"/>
  <c r="H892" i="11"/>
  <c r="A893" i="11"/>
  <c r="B893" i="11"/>
  <c r="C893" i="11"/>
  <c r="D893" i="11"/>
  <c r="E893" i="11"/>
  <c r="F893" i="11"/>
  <c r="G893" i="11"/>
  <c r="H893" i="11"/>
  <c r="A894" i="11"/>
  <c r="B894" i="11"/>
  <c r="C894" i="11"/>
  <c r="D894" i="11"/>
  <c r="E894" i="11"/>
  <c r="F894" i="11"/>
  <c r="G894" i="11"/>
  <c r="H894" i="11"/>
  <c r="A895" i="11"/>
  <c r="B895" i="11"/>
  <c r="C895" i="11"/>
  <c r="D895" i="11"/>
  <c r="E895" i="11"/>
  <c r="F895" i="11"/>
  <c r="G895" i="11"/>
  <c r="H895" i="11"/>
  <c r="A896" i="11"/>
  <c r="B896" i="11"/>
  <c r="C896" i="11"/>
  <c r="D896" i="11"/>
  <c r="E896" i="11"/>
  <c r="F896" i="11"/>
  <c r="G896" i="11"/>
  <c r="H896" i="11"/>
  <c r="A897" i="11"/>
  <c r="B897" i="11"/>
  <c r="C897" i="11"/>
  <c r="D897" i="11"/>
  <c r="E897" i="11"/>
  <c r="F897" i="11"/>
  <c r="G897" i="11"/>
  <c r="H897" i="11"/>
  <c r="A898" i="11"/>
  <c r="B898" i="11"/>
  <c r="C898" i="11"/>
  <c r="D898" i="11"/>
  <c r="E898" i="11"/>
  <c r="F898" i="11"/>
  <c r="G898" i="11"/>
  <c r="H898" i="11"/>
  <c r="A899" i="11"/>
  <c r="B899" i="11"/>
  <c r="C899" i="11"/>
  <c r="D899" i="11"/>
  <c r="E899" i="11"/>
  <c r="F899" i="11"/>
  <c r="G899" i="11"/>
  <c r="H899" i="11"/>
  <c r="A900" i="11"/>
  <c r="B900" i="11"/>
  <c r="C900" i="11"/>
  <c r="D900" i="11"/>
  <c r="E900" i="11"/>
  <c r="F900" i="11"/>
  <c r="G900" i="11"/>
  <c r="H900" i="11"/>
  <c r="A901" i="11"/>
  <c r="B901" i="11"/>
  <c r="C901" i="11"/>
  <c r="D901" i="11"/>
  <c r="E901" i="11"/>
  <c r="F901" i="11"/>
  <c r="G901" i="11"/>
  <c r="H901" i="11"/>
  <c r="A902" i="11"/>
  <c r="B902" i="11"/>
  <c r="C902" i="11"/>
  <c r="D902" i="11"/>
  <c r="E902" i="11"/>
  <c r="F902" i="11"/>
  <c r="G902" i="11"/>
  <c r="H902" i="11"/>
  <c r="A903" i="11"/>
  <c r="B903" i="11"/>
  <c r="C903" i="11"/>
  <c r="D903" i="11"/>
  <c r="E903" i="11"/>
  <c r="F903" i="11"/>
  <c r="G903" i="11"/>
  <c r="H903" i="11"/>
  <c r="A904" i="11"/>
  <c r="B904" i="11"/>
  <c r="C904" i="11"/>
  <c r="D904" i="11"/>
  <c r="E904" i="11"/>
  <c r="F904" i="11"/>
  <c r="G904" i="11"/>
  <c r="H904" i="11"/>
  <c r="A905" i="11"/>
  <c r="B905" i="11"/>
  <c r="C905" i="11"/>
  <c r="D905" i="11"/>
  <c r="E905" i="11"/>
  <c r="F905" i="11"/>
  <c r="G905" i="11"/>
  <c r="H905" i="11"/>
  <c r="A906" i="11"/>
  <c r="B906" i="11"/>
  <c r="C906" i="11"/>
  <c r="D906" i="11"/>
  <c r="E906" i="11"/>
  <c r="F906" i="11"/>
  <c r="G906" i="11"/>
  <c r="H906" i="11"/>
  <c r="A907" i="11"/>
  <c r="B907" i="11"/>
  <c r="C907" i="11"/>
  <c r="D907" i="11"/>
  <c r="E907" i="11"/>
  <c r="F907" i="11"/>
  <c r="G907" i="11"/>
  <c r="H907" i="11"/>
  <c r="A908" i="11"/>
  <c r="B908" i="11"/>
  <c r="C908" i="11"/>
  <c r="D908" i="11"/>
  <c r="E908" i="11"/>
  <c r="F908" i="11"/>
  <c r="G908" i="11"/>
  <c r="H908" i="11"/>
  <c r="A909" i="11"/>
  <c r="B909" i="11"/>
  <c r="C909" i="11"/>
  <c r="D909" i="11"/>
  <c r="E909" i="11"/>
  <c r="F909" i="11"/>
  <c r="G909" i="11"/>
  <c r="H909" i="11"/>
  <c r="A910" i="11"/>
  <c r="B910" i="11"/>
  <c r="C910" i="11"/>
  <c r="D910" i="11"/>
  <c r="E910" i="11"/>
  <c r="F910" i="11"/>
  <c r="G910" i="11"/>
  <c r="H910" i="11"/>
  <c r="A911" i="11"/>
  <c r="B911" i="11"/>
  <c r="C911" i="11"/>
  <c r="D911" i="11"/>
  <c r="E911" i="11"/>
  <c r="F911" i="11"/>
  <c r="G911" i="11"/>
  <c r="H911" i="11"/>
  <c r="A912" i="11"/>
  <c r="B912" i="11"/>
  <c r="C912" i="11"/>
  <c r="D912" i="11"/>
  <c r="E912" i="11"/>
  <c r="F912" i="11"/>
  <c r="G912" i="11"/>
  <c r="H912" i="11"/>
  <c r="A913" i="11"/>
  <c r="B913" i="11"/>
  <c r="C913" i="11"/>
  <c r="D913" i="11"/>
  <c r="E913" i="11"/>
  <c r="F913" i="11"/>
  <c r="G913" i="11"/>
  <c r="H913" i="11"/>
  <c r="A914" i="11"/>
  <c r="B914" i="11"/>
  <c r="C914" i="11"/>
  <c r="D914" i="11"/>
  <c r="E914" i="11"/>
  <c r="F914" i="11"/>
  <c r="G914" i="11"/>
  <c r="H914" i="11"/>
  <c r="A915" i="11"/>
  <c r="B915" i="11"/>
  <c r="C915" i="11"/>
  <c r="D915" i="11"/>
  <c r="E915" i="11"/>
  <c r="F915" i="11"/>
  <c r="G915" i="11"/>
  <c r="H915" i="11"/>
  <c r="A916" i="11"/>
  <c r="B916" i="11"/>
  <c r="C916" i="11"/>
  <c r="D916" i="11"/>
  <c r="E916" i="11"/>
  <c r="F916" i="11"/>
  <c r="G916" i="11"/>
  <c r="H916" i="11"/>
  <c r="A917" i="11"/>
  <c r="B917" i="11"/>
  <c r="C917" i="11"/>
  <c r="D917" i="11"/>
  <c r="E917" i="11"/>
  <c r="F917" i="11"/>
  <c r="G917" i="11"/>
  <c r="H917" i="11"/>
  <c r="A918" i="11"/>
  <c r="B918" i="11"/>
  <c r="C918" i="11"/>
  <c r="D918" i="11"/>
  <c r="E918" i="11"/>
  <c r="F918" i="11"/>
  <c r="G918" i="11"/>
  <c r="H918" i="11"/>
  <c r="A919" i="11"/>
  <c r="B919" i="11"/>
  <c r="C919" i="11"/>
  <c r="D919" i="11"/>
  <c r="E919" i="11"/>
  <c r="F919" i="11"/>
  <c r="G919" i="11"/>
  <c r="H919" i="11"/>
  <c r="A920" i="11"/>
  <c r="B920" i="11"/>
  <c r="C920" i="11"/>
  <c r="D920" i="11"/>
  <c r="E920" i="11"/>
  <c r="F920" i="11"/>
  <c r="G920" i="11"/>
  <c r="H920" i="11"/>
  <c r="A921" i="11"/>
  <c r="B921" i="11"/>
  <c r="C921" i="11"/>
  <c r="D921" i="11"/>
  <c r="E921" i="11"/>
  <c r="F921" i="11"/>
  <c r="G921" i="11"/>
  <c r="H921" i="11"/>
  <c r="A922" i="11"/>
  <c r="B922" i="11"/>
  <c r="C922" i="11"/>
  <c r="D922" i="11"/>
  <c r="E922" i="11"/>
  <c r="F922" i="11"/>
  <c r="G922" i="11"/>
  <c r="H922" i="11"/>
  <c r="A923" i="11"/>
  <c r="B923" i="11"/>
  <c r="C923" i="11"/>
  <c r="D923" i="11"/>
  <c r="E923" i="11"/>
  <c r="F923" i="11"/>
  <c r="G923" i="11"/>
  <c r="H923" i="11"/>
  <c r="A924" i="11"/>
  <c r="B924" i="11"/>
  <c r="C924" i="11"/>
  <c r="D924" i="11"/>
  <c r="E924" i="11"/>
  <c r="F924" i="11"/>
  <c r="G924" i="11"/>
  <c r="H924" i="11"/>
  <c r="A925" i="11"/>
  <c r="B925" i="11"/>
  <c r="C925" i="11"/>
  <c r="D925" i="11"/>
  <c r="E925" i="11"/>
  <c r="F925" i="11"/>
  <c r="G925" i="11"/>
  <c r="H925" i="11"/>
  <c r="A926" i="11"/>
  <c r="B926" i="11"/>
  <c r="C926" i="11"/>
  <c r="D926" i="11"/>
  <c r="E926" i="11"/>
  <c r="F926" i="11"/>
  <c r="G926" i="11"/>
  <c r="H926" i="11"/>
  <c r="A927" i="11"/>
  <c r="B927" i="11"/>
  <c r="C927" i="11"/>
  <c r="D927" i="11"/>
  <c r="E927" i="11"/>
  <c r="F927" i="11"/>
  <c r="G927" i="11"/>
  <c r="H927" i="11"/>
  <c r="A928" i="11"/>
  <c r="B928" i="11"/>
  <c r="C928" i="11"/>
  <c r="D928" i="11"/>
  <c r="E928" i="11"/>
  <c r="F928" i="11"/>
  <c r="G928" i="11"/>
  <c r="H928" i="11"/>
  <c r="A929" i="11"/>
  <c r="B929" i="11"/>
  <c r="C929" i="11"/>
  <c r="D929" i="11"/>
  <c r="E929" i="11"/>
  <c r="F929" i="11"/>
  <c r="G929" i="11"/>
  <c r="H929" i="11"/>
  <c r="A930" i="11"/>
  <c r="B930" i="11"/>
  <c r="C930" i="11"/>
  <c r="D930" i="11"/>
  <c r="E930" i="11"/>
  <c r="F930" i="11"/>
  <c r="G930" i="11"/>
  <c r="H930" i="11"/>
  <c r="A931" i="11"/>
  <c r="B931" i="11"/>
  <c r="C931" i="11"/>
  <c r="D931" i="11"/>
  <c r="E931" i="11"/>
  <c r="F931" i="11"/>
  <c r="G931" i="11"/>
  <c r="H931" i="11"/>
  <c r="A932" i="11"/>
  <c r="B932" i="11"/>
  <c r="C932" i="11"/>
  <c r="D932" i="11"/>
  <c r="E932" i="11"/>
  <c r="F932" i="11"/>
  <c r="G932" i="11"/>
  <c r="H932" i="11"/>
  <c r="A933" i="11"/>
  <c r="B933" i="11"/>
  <c r="C933" i="11"/>
  <c r="D933" i="11"/>
  <c r="E933" i="11"/>
  <c r="F933" i="11"/>
  <c r="G933" i="11"/>
  <c r="H933" i="11"/>
  <c r="A934" i="11"/>
  <c r="B934" i="11"/>
  <c r="C934" i="11"/>
  <c r="D934" i="11"/>
  <c r="E934" i="11"/>
  <c r="F934" i="11"/>
  <c r="G934" i="11"/>
  <c r="H934" i="11"/>
  <c r="A935" i="11"/>
  <c r="B935" i="11"/>
  <c r="C935" i="11"/>
  <c r="D935" i="11"/>
  <c r="E935" i="11"/>
  <c r="F935" i="11"/>
  <c r="G935" i="11"/>
  <c r="H935" i="11"/>
  <c r="A936" i="11"/>
  <c r="B936" i="11"/>
  <c r="C936" i="11"/>
  <c r="D936" i="11"/>
  <c r="E936" i="11"/>
  <c r="F936" i="11"/>
  <c r="G936" i="11"/>
  <c r="H936" i="11"/>
  <c r="A937" i="11"/>
  <c r="B937" i="11"/>
  <c r="C937" i="11"/>
  <c r="D937" i="11"/>
  <c r="E937" i="11"/>
  <c r="F937" i="11"/>
  <c r="G937" i="11"/>
  <c r="H937" i="11"/>
  <c r="A938" i="11"/>
  <c r="B938" i="11"/>
  <c r="C938" i="11"/>
  <c r="D938" i="11"/>
  <c r="E938" i="11"/>
  <c r="F938" i="11"/>
  <c r="G938" i="11"/>
  <c r="H938" i="11"/>
  <c r="A939" i="11"/>
  <c r="B939" i="11"/>
  <c r="C939" i="11"/>
  <c r="D939" i="11"/>
  <c r="E939" i="11"/>
  <c r="F939" i="11"/>
  <c r="G939" i="11"/>
  <c r="H939" i="11"/>
  <c r="A940" i="11"/>
  <c r="B940" i="11"/>
  <c r="C940" i="11"/>
  <c r="D940" i="11"/>
  <c r="E940" i="11"/>
  <c r="F940" i="11"/>
  <c r="G940" i="11"/>
  <c r="H940" i="11"/>
  <c r="A941" i="11"/>
  <c r="B941" i="11"/>
  <c r="C941" i="11"/>
  <c r="D941" i="11"/>
  <c r="E941" i="11"/>
  <c r="F941" i="11"/>
  <c r="G941" i="11"/>
  <c r="H941" i="11"/>
  <c r="A942" i="11"/>
  <c r="B942" i="11"/>
  <c r="C942" i="11"/>
  <c r="D942" i="11"/>
  <c r="E942" i="11"/>
  <c r="F942" i="11"/>
  <c r="G942" i="11"/>
  <c r="H942" i="11"/>
  <c r="A943" i="11"/>
  <c r="B943" i="11"/>
  <c r="C943" i="11"/>
  <c r="D943" i="11"/>
  <c r="E943" i="11"/>
  <c r="F943" i="11"/>
  <c r="G943" i="11"/>
  <c r="H943" i="11"/>
  <c r="A944" i="11"/>
  <c r="B944" i="11"/>
  <c r="C944" i="11"/>
  <c r="D944" i="11"/>
  <c r="E944" i="11"/>
  <c r="F944" i="11"/>
  <c r="G944" i="11"/>
  <c r="H944" i="11"/>
  <c r="A945" i="11"/>
  <c r="B945" i="11"/>
  <c r="C945" i="11"/>
  <c r="D945" i="11"/>
  <c r="E945" i="11"/>
  <c r="F945" i="11"/>
  <c r="G945" i="11"/>
  <c r="H945" i="11"/>
  <c r="A946" i="11"/>
  <c r="B946" i="11"/>
  <c r="C946" i="11"/>
  <c r="D946" i="11"/>
  <c r="E946" i="11"/>
  <c r="F946" i="11"/>
  <c r="G946" i="11"/>
  <c r="H946" i="11"/>
  <c r="A947" i="11"/>
  <c r="B947" i="11"/>
  <c r="C947" i="11"/>
  <c r="D947" i="11"/>
  <c r="E947" i="11"/>
  <c r="F947" i="11"/>
  <c r="G947" i="11"/>
  <c r="H947" i="11"/>
  <c r="A948" i="11"/>
  <c r="B948" i="11"/>
  <c r="C948" i="11"/>
  <c r="D948" i="11"/>
  <c r="E948" i="11"/>
  <c r="F948" i="11"/>
  <c r="G948" i="11"/>
  <c r="H948" i="11"/>
  <c r="A949" i="11"/>
  <c r="B949" i="11"/>
  <c r="C949" i="11"/>
  <c r="D949" i="11"/>
  <c r="E949" i="11"/>
  <c r="F949" i="11"/>
  <c r="G949" i="11"/>
  <c r="H949" i="11"/>
  <c r="A950" i="11"/>
  <c r="B950" i="11"/>
  <c r="C950" i="11"/>
  <c r="D950" i="11"/>
  <c r="E950" i="11"/>
  <c r="F950" i="11"/>
  <c r="G950" i="11"/>
  <c r="H950" i="11"/>
  <c r="A951" i="11"/>
  <c r="B951" i="11"/>
  <c r="C951" i="11"/>
  <c r="D951" i="11"/>
  <c r="E951" i="11"/>
  <c r="F951" i="11"/>
  <c r="G951" i="11"/>
  <c r="H951" i="11"/>
  <c r="A952" i="11"/>
  <c r="B952" i="11"/>
  <c r="C952" i="11"/>
  <c r="D952" i="11"/>
  <c r="E952" i="11"/>
  <c r="F952" i="11"/>
  <c r="G952" i="11"/>
  <c r="H952" i="11"/>
  <c r="A953" i="11"/>
  <c r="B953" i="11"/>
  <c r="C953" i="11"/>
  <c r="D953" i="11"/>
  <c r="E953" i="11"/>
  <c r="F953" i="11"/>
  <c r="G953" i="11"/>
  <c r="H953" i="11"/>
  <c r="A954" i="11"/>
  <c r="B954" i="11"/>
  <c r="C954" i="11"/>
  <c r="D954" i="11"/>
  <c r="E954" i="11"/>
  <c r="F954" i="11"/>
  <c r="G954" i="11"/>
  <c r="H954" i="11"/>
  <c r="A955" i="11"/>
  <c r="B955" i="11"/>
  <c r="C955" i="11"/>
  <c r="D955" i="11"/>
  <c r="E955" i="11"/>
  <c r="F955" i="11"/>
  <c r="G955" i="11"/>
  <c r="H955" i="11"/>
  <c r="A956" i="11"/>
  <c r="B956" i="11"/>
  <c r="C956" i="11"/>
  <c r="D956" i="11"/>
  <c r="E956" i="11"/>
  <c r="F956" i="11"/>
  <c r="G956" i="11"/>
  <c r="H956" i="11"/>
  <c r="A957" i="11"/>
  <c r="B957" i="11"/>
  <c r="C957" i="11"/>
  <c r="D957" i="11"/>
  <c r="E957" i="11"/>
  <c r="F957" i="11"/>
  <c r="G957" i="11"/>
  <c r="H957" i="11"/>
  <c r="A958" i="11"/>
  <c r="B958" i="11"/>
  <c r="C958" i="11"/>
  <c r="D958" i="11"/>
  <c r="E958" i="11"/>
  <c r="F958" i="11"/>
  <c r="G958" i="11"/>
  <c r="H958" i="11"/>
  <c r="A959" i="11"/>
  <c r="B959" i="11"/>
  <c r="C959" i="11"/>
  <c r="D959" i="11"/>
  <c r="E959" i="11"/>
  <c r="F959" i="11"/>
  <c r="G959" i="11"/>
  <c r="H959" i="11"/>
  <c r="A960" i="11"/>
  <c r="B960" i="11"/>
  <c r="C960" i="11"/>
  <c r="D960" i="11"/>
  <c r="E960" i="11"/>
  <c r="F960" i="11"/>
  <c r="G960" i="11"/>
  <c r="H960" i="11"/>
  <c r="A961" i="11"/>
  <c r="B961" i="11"/>
  <c r="C961" i="11"/>
  <c r="D961" i="11"/>
  <c r="E961" i="11"/>
  <c r="F961" i="11"/>
  <c r="G961" i="11"/>
  <c r="H961" i="11"/>
  <c r="A962" i="11"/>
  <c r="B962" i="11"/>
  <c r="C962" i="11"/>
  <c r="D962" i="11"/>
  <c r="E962" i="11"/>
  <c r="F962" i="11"/>
  <c r="G962" i="11"/>
  <c r="H962" i="11"/>
  <c r="A963" i="11"/>
  <c r="B963" i="11"/>
  <c r="C963" i="11"/>
  <c r="D963" i="11"/>
  <c r="E963" i="11"/>
  <c r="F963" i="11"/>
  <c r="G963" i="11"/>
  <c r="H963" i="11"/>
  <c r="A964" i="11"/>
  <c r="B964" i="11"/>
  <c r="C964" i="11"/>
  <c r="D964" i="11"/>
  <c r="E964" i="11"/>
  <c r="F964" i="11"/>
  <c r="G964" i="11"/>
  <c r="H964" i="11"/>
  <c r="A965" i="11"/>
  <c r="B965" i="11"/>
  <c r="C965" i="11"/>
  <c r="D965" i="11"/>
  <c r="E965" i="11"/>
  <c r="F965" i="11"/>
  <c r="G965" i="11"/>
  <c r="H965" i="11"/>
  <c r="A966" i="11"/>
  <c r="B966" i="11"/>
  <c r="C966" i="11"/>
  <c r="D966" i="11"/>
  <c r="E966" i="11"/>
  <c r="F966" i="11"/>
  <c r="G966" i="11"/>
  <c r="H966" i="11"/>
  <c r="A967" i="11"/>
  <c r="B967" i="11"/>
  <c r="C967" i="11"/>
  <c r="D967" i="11"/>
  <c r="E967" i="11"/>
  <c r="F967" i="11"/>
  <c r="G967" i="11"/>
  <c r="H967" i="11"/>
  <c r="A968" i="11"/>
  <c r="B968" i="11"/>
  <c r="C968" i="11"/>
  <c r="D968" i="11"/>
  <c r="E968" i="11"/>
  <c r="F968" i="11"/>
  <c r="G968" i="11"/>
  <c r="H968" i="11"/>
  <c r="A969" i="11"/>
  <c r="B969" i="11"/>
  <c r="C969" i="11"/>
  <c r="D969" i="11"/>
  <c r="E969" i="11"/>
  <c r="F969" i="11"/>
  <c r="G969" i="11"/>
  <c r="H969" i="11"/>
  <c r="A970" i="11"/>
  <c r="B970" i="11"/>
  <c r="C970" i="11"/>
  <c r="D970" i="11"/>
  <c r="E970" i="11"/>
  <c r="F970" i="11"/>
  <c r="G970" i="11"/>
  <c r="H970" i="11"/>
  <c r="A971" i="11"/>
  <c r="B971" i="11"/>
  <c r="C971" i="11"/>
  <c r="D971" i="11"/>
  <c r="E971" i="11"/>
  <c r="F971" i="11"/>
  <c r="G971" i="11"/>
  <c r="H971" i="11"/>
  <c r="A972" i="11"/>
  <c r="B972" i="11"/>
  <c r="C972" i="11"/>
  <c r="D972" i="11"/>
  <c r="E972" i="11"/>
  <c r="F972" i="11"/>
  <c r="G972" i="11"/>
  <c r="H972" i="11"/>
  <c r="A973" i="11"/>
  <c r="B973" i="11"/>
  <c r="C973" i="11"/>
  <c r="D973" i="11"/>
  <c r="E973" i="11"/>
  <c r="F973" i="11"/>
  <c r="G973" i="11"/>
  <c r="H973" i="11"/>
  <c r="A974" i="11"/>
  <c r="B974" i="11"/>
  <c r="C974" i="11"/>
  <c r="D974" i="11"/>
  <c r="E974" i="11"/>
  <c r="F974" i="11"/>
  <c r="G974" i="11"/>
  <c r="H974" i="11"/>
  <c r="A975" i="11"/>
  <c r="B975" i="11"/>
  <c r="C975" i="11"/>
  <c r="D975" i="11"/>
  <c r="E975" i="11"/>
  <c r="F975" i="11"/>
  <c r="G975" i="11"/>
  <c r="H975" i="11"/>
  <c r="A976" i="11"/>
  <c r="B976" i="11"/>
  <c r="C976" i="11"/>
  <c r="D976" i="11"/>
  <c r="E976" i="11"/>
  <c r="F976" i="11"/>
  <c r="G976" i="11"/>
  <c r="H976" i="11"/>
  <c r="A977" i="11"/>
  <c r="B977" i="11"/>
  <c r="C977" i="11"/>
  <c r="D977" i="11"/>
  <c r="E977" i="11"/>
  <c r="F977" i="11"/>
  <c r="G977" i="11"/>
  <c r="H977" i="11"/>
  <c r="A978" i="11"/>
  <c r="B978" i="11"/>
  <c r="C978" i="11"/>
  <c r="D978" i="11"/>
  <c r="E978" i="11"/>
  <c r="F978" i="11"/>
  <c r="G978" i="11"/>
  <c r="H978" i="11"/>
  <c r="A979" i="11"/>
  <c r="B979" i="11"/>
  <c r="C979" i="11"/>
  <c r="D979" i="11"/>
  <c r="E979" i="11"/>
  <c r="F979" i="11"/>
  <c r="G979" i="11"/>
  <c r="H979" i="11"/>
  <c r="A980" i="11"/>
  <c r="B980" i="11"/>
  <c r="C980" i="11"/>
  <c r="D980" i="11"/>
  <c r="E980" i="11"/>
  <c r="F980" i="11"/>
  <c r="G980" i="11"/>
  <c r="H980" i="11"/>
  <c r="A981" i="11"/>
  <c r="B981" i="11"/>
  <c r="C981" i="11"/>
  <c r="D981" i="11"/>
  <c r="E981" i="11"/>
  <c r="F981" i="11"/>
  <c r="G981" i="11"/>
  <c r="H981" i="11"/>
  <c r="A982" i="11"/>
  <c r="B982" i="11"/>
  <c r="C982" i="11"/>
  <c r="D982" i="11"/>
  <c r="E982" i="11"/>
  <c r="F982" i="11"/>
  <c r="G982" i="11"/>
  <c r="H982" i="11"/>
  <c r="A983" i="11"/>
  <c r="B983" i="11"/>
  <c r="C983" i="11"/>
  <c r="D983" i="11"/>
  <c r="E983" i="11"/>
  <c r="F983" i="11"/>
  <c r="G983" i="11"/>
  <c r="H983" i="11"/>
  <c r="A984" i="11"/>
  <c r="B984" i="11"/>
  <c r="C984" i="11"/>
  <c r="D984" i="11"/>
  <c r="E984" i="11"/>
  <c r="F984" i="11"/>
  <c r="G984" i="11"/>
  <c r="H984" i="11"/>
  <c r="A985" i="11"/>
  <c r="B985" i="11"/>
  <c r="C985" i="11"/>
  <c r="D985" i="11"/>
  <c r="E985" i="11"/>
  <c r="F985" i="11"/>
  <c r="G985" i="11"/>
  <c r="H985" i="11"/>
  <c r="A986" i="11"/>
  <c r="B986" i="11"/>
  <c r="C986" i="11"/>
  <c r="D986" i="11"/>
  <c r="E986" i="11"/>
  <c r="F986" i="11"/>
  <c r="G986" i="11"/>
  <c r="H986" i="11"/>
  <c r="A987" i="11"/>
  <c r="B987" i="11"/>
  <c r="C987" i="11"/>
  <c r="D987" i="11"/>
  <c r="E987" i="11"/>
  <c r="F987" i="11"/>
  <c r="G987" i="11"/>
  <c r="H987" i="11"/>
  <c r="A988" i="11"/>
  <c r="B988" i="11"/>
  <c r="C988" i="11"/>
  <c r="D988" i="11"/>
  <c r="E988" i="11"/>
  <c r="F988" i="11"/>
  <c r="G988" i="11"/>
  <c r="H988" i="11"/>
  <c r="A989" i="11"/>
  <c r="B989" i="11"/>
  <c r="C989" i="11"/>
  <c r="D989" i="11"/>
  <c r="E989" i="11"/>
  <c r="F989" i="11"/>
  <c r="G989" i="11"/>
  <c r="H989" i="11"/>
  <c r="A990" i="11"/>
  <c r="B990" i="11"/>
  <c r="C990" i="11"/>
  <c r="D990" i="11"/>
  <c r="E990" i="11"/>
  <c r="F990" i="11"/>
  <c r="G990" i="11"/>
  <c r="H990" i="11"/>
  <c r="A991" i="11"/>
  <c r="B991" i="11"/>
  <c r="C991" i="11"/>
  <c r="D991" i="11"/>
  <c r="E991" i="11"/>
  <c r="F991" i="11"/>
  <c r="G991" i="11"/>
  <c r="H991" i="11"/>
  <c r="A992" i="11"/>
  <c r="B992" i="11"/>
  <c r="C992" i="11"/>
  <c r="D992" i="11"/>
  <c r="E992" i="11"/>
  <c r="F992" i="11"/>
  <c r="G992" i="11"/>
  <c r="H992" i="11"/>
  <c r="A993" i="11"/>
  <c r="B993" i="11"/>
  <c r="C993" i="11"/>
  <c r="D993" i="11"/>
  <c r="E993" i="11"/>
  <c r="F993" i="11"/>
  <c r="G993" i="11"/>
  <c r="H993" i="11"/>
  <c r="A994" i="11"/>
  <c r="B994" i="11"/>
  <c r="C994" i="11"/>
  <c r="D994" i="11"/>
  <c r="E994" i="11"/>
  <c r="F994" i="11"/>
  <c r="G994" i="11"/>
  <c r="H994" i="11"/>
  <c r="A995" i="11"/>
  <c r="B995" i="11"/>
  <c r="C995" i="11"/>
  <c r="D995" i="11"/>
  <c r="E995" i="11"/>
  <c r="F995" i="11"/>
  <c r="G995" i="11"/>
  <c r="H995" i="11"/>
  <c r="A996" i="11"/>
  <c r="B996" i="11"/>
  <c r="C996" i="11"/>
  <c r="D996" i="11"/>
  <c r="E996" i="11"/>
  <c r="F996" i="11"/>
  <c r="G996" i="11"/>
  <c r="H996" i="11"/>
  <c r="A997" i="11"/>
  <c r="B997" i="11"/>
  <c r="C997" i="11"/>
  <c r="D997" i="11"/>
  <c r="E997" i="11"/>
  <c r="F997" i="11"/>
  <c r="G997" i="11"/>
  <c r="H997" i="11"/>
  <c r="A998" i="11"/>
  <c r="B998" i="11"/>
  <c r="C998" i="11"/>
  <c r="D998" i="11"/>
  <c r="E998" i="11"/>
  <c r="F998" i="11"/>
  <c r="G998" i="11"/>
  <c r="H998" i="11"/>
  <c r="A999" i="11"/>
  <c r="B999" i="11"/>
  <c r="C999" i="11"/>
  <c r="D999" i="11"/>
  <c r="E999" i="11"/>
  <c r="F999" i="11"/>
  <c r="G999" i="11"/>
  <c r="H999" i="11"/>
  <c r="A1000" i="11"/>
  <c r="B1000" i="11"/>
  <c r="C1000" i="11"/>
  <c r="D1000" i="11"/>
  <c r="E1000" i="11"/>
  <c r="F1000" i="11"/>
  <c r="G1000" i="11"/>
  <c r="H1000" i="11"/>
  <c r="A1001" i="11"/>
  <c r="B1001" i="11"/>
  <c r="C1001" i="11"/>
  <c r="D1001" i="11"/>
  <c r="E1001" i="11"/>
  <c r="F1001" i="11"/>
  <c r="G1001" i="11"/>
  <c r="H1001" i="11"/>
  <c r="A1002" i="11"/>
  <c r="B1002" i="11"/>
  <c r="C1002" i="11"/>
  <c r="D1002" i="11"/>
  <c r="E1002" i="11"/>
  <c r="F1002" i="11"/>
  <c r="G1002" i="11"/>
  <c r="H1002" i="11"/>
  <c r="K4" i="1" l="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I34" i="11" s="1"/>
  <c r="K36" i="1"/>
  <c r="I35" i="11" s="1"/>
  <c r="K37" i="1"/>
  <c r="I36" i="11" s="1"/>
  <c r="K38" i="1"/>
  <c r="I37" i="11" s="1"/>
  <c r="K39" i="1"/>
  <c r="I38" i="11" s="1"/>
  <c r="K40" i="1"/>
  <c r="I39" i="11" s="1"/>
  <c r="K41" i="1"/>
  <c r="I40" i="11" s="1"/>
  <c r="K42" i="1"/>
  <c r="I41" i="11" s="1"/>
  <c r="K43" i="1"/>
  <c r="I42" i="11" s="1"/>
  <c r="K44" i="1"/>
  <c r="I43" i="11" s="1"/>
  <c r="K45" i="1"/>
  <c r="I44" i="11" s="1"/>
  <c r="K46" i="1"/>
  <c r="I45" i="11" s="1"/>
  <c r="K47" i="1"/>
  <c r="I46" i="11" s="1"/>
  <c r="K48" i="1"/>
  <c r="I47" i="11" s="1"/>
  <c r="K49" i="1"/>
  <c r="I48" i="11" s="1"/>
  <c r="K50" i="1"/>
  <c r="I49" i="11" s="1"/>
  <c r="K51" i="1"/>
  <c r="I50" i="11" s="1"/>
  <c r="K52" i="1"/>
  <c r="I51" i="11" s="1"/>
  <c r="K53" i="1"/>
  <c r="I52" i="11" s="1"/>
  <c r="K54" i="1"/>
  <c r="I53" i="11" s="1"/>
  <c r="K55" i="1"/>
  <c r="I54" i="11" s="1"/>
  <c r="K56" i="1"/>
  <c r="I55" i="11" s="1"/>
  <c r="K57" i="1"/>
  <c r="I56" i="11" s="1"/>
  <c r="K58" i="1"/>
  <c r="I57" i="11" s="1"/>
  <c r="K59" i="1"/>
  <c r="I58" i="11" s="1"/>
  <c r="K60" i="1"/>
  <c r="I59" i="11" s="1"/>
  <c r="K61" i="1"/>
  <c r="I60" i="11" s="1"/>
  <c r="K62" i="1"/>
  <c r="I61" i="11" s="1"/>
  <c r="K63" i="1"/>
  <c r="I62" i="11" s="1"/>
  <c r="K64" i="1"/>
  <c r="I63" i="11" s="1"/>
  <c r="K65" i="1"/>
  <c r="I64" i="11" s="1"/>
  <c r="K66" i="1"/>
  <c r="I65" i="11" s="1"/>
  <c r="K67" i="1"/>
  <c r="I66" i="11" s="1"/>
  <c r="K68" i="1"/>
  <c r="I67" i="11" s="1"/>
  <c r="K69" i="1"/>
  <c r="I68" i="11" s="1"/>
  <c r="K70" i="1"/>
  <c r="I69" i="11" s="1"/>
  <c r="K71" i="1"/>
  <c r="I70" i="11" s="1"/>
  <c r="K72" i="1"/>
  <c r="I71" i="11" s="1"/>
  <c r="K73" i="1"/>
  <c r="I72" i="11" s="1"/>
  <c r="K74" i="1"/>
  <c r="I73" i="11" s="1"/>
  <c r="K75" i="1"/>
  <c r="I74" i="11" s="1"/>
  <c r="K76" i="1"/>
  <c r="I75" i="11" s="1"/>
  <c r="K77" i="1"/>
  <c r="I76" i="11" s="1"/>
  <c r="K78" i="1"/>
  <c r="I77" i="11" s="1"/>
  <c r="K79" i="1"/>
  <c r="I78" i="11" s="1"/>
  <c r="K80" i="1"/>
  <c r="I79" i="11" s="1"/>
  <c r="K81" i="1"/>
  <c r="I80" i="11" s="1"/>
  <c r="K82" i="1"/>
  <c r="I81" i="11" s="1"/>
  <c r="K83" i="1"/>
  <c r="I82" i="11" s="1"/>
  <c r="K84" i="1"/>
  <c r="I83" i="11" s="1"/>
  <c r="K85" i="1"/>
  <c r="I84" i="11" s="1"/>
  <c r="K86" i="1"/>
  <c r="I85" i="11" s="1"/>
  <c r="K87" i="1"/>
  <c r="I86" i="11" s="1"/>
  <c r="K88" i="1"/>
  <c r="I87" i="11" s="1"/>
  <c r="K89" i="1"/>
  <c r="I88" i="11" s="1"/>
  <c r="K90" i="1"/>
  <c r="I89" i="11" s="1"/>
  <c r="K91" i="1"/>
  <c r="I90" i="11" s="1"/>
  <c r="K92" i="1"/>
  <c r="I91" i="11" s="1"/>
  <c r="K93" i="1"/>
  <c r="I92" i="11" s="1"/>
  <c r="K94" i="1"/>
  <c r="I93" i="11" s="1"/>
  <c r="K95" i="1"/>
  <c r="I94" i="11" s="1"/>
  <c r="K96" i="1"/>
  <c r="I95" i="11" s="1"/>
  <c r="K97" i="1"/>
  <c r="I96" i="11" s="1"/>
  <c r="K98" i="1"/>
  <c r="I97" i="11" s="1"/>
  <c r="K99" i="1"/>
  <c r="I98" i="11" s="1"/>
  <c r="K100" i="1"/>
  <c r="I99" i="11" s="1"/>
  <c r="K101" i="1"/>
  <c r="I100" i="11" s="1"/>
  <c r="K102" i="1"/>
  <c r="I101" i="11" s="1"/>
  <c r="K103" i="1"/>
  <c r="I102" i="11" s="1"/>
  <c r="K104" i="1"/>
  <c r="I103" i="11" s="1"/>
  <c r="K105" i="1"/>
  <c r="I104" i="11" s="1"/>
  <c r="K106" i="1"/>
  <c r="I105" i="11" s="1"/>
  <c r="K107" i="1"/>
  <c r="I106" i="11" s="1"/>
  <c r="K108" i="1"/>
  <c r="I107" i="11" s="1"/>
  <c r="K109" i="1"/>
  <c r="I108" i="11" s="1"/>
  <c r="K110" i="1"/>
  <c r="I109" i="11" s="1"/>
  <c r="K111" i="1"/>
  <c r="I110" i="11" s="1"/>
  <c r="K112" i="1"/>
  <c r="I111" i="11" s="1"/>
  <c r="K113" i="1"/>
  <c r="I112" i="11" s="1"/>
  <c r="K114" i="1"/>
  <c r="I113" i="11" s="1"/>
  <c r="K115" i="1"/>
  <c r="I114" i="11" s="1"/>
  <c r="K116" i="1"/>
  <c r="I115" i="11" s="1"/>
  <c r="K117" i="1"/>
  <c r="I116" i="11" s="1"/>
  <c r="K118" i="1"/>
  <c r="I117" i="11" s="1"/>
  <c r="K119" i="1"/>
  <c r="I118" i="11" s="1"/>
  <c r="K120" i="1"/>
  <c r="I119" i="11" s="1"/>
  <c r="K121" i="1"/>
  <c r="I120" i="11" s="1"/>
  <c r="K122" i="1"/>
  <c r="I121" i="11" s="1"/>
  <c r="K123" i="1"/>
  <c r="I122" i="11" s="1"/>
  <c r="K124" i="1"/>
  <c r="I123" i="11" s="1"/>
  <c r="K125" i="1"/>
  <c r="I124" i="11" s="1"/>
  <c r="K126" i="1"/>
  <c r="I125" i="11" s="1"/>
  <c r="K127" i="1"/>
  <c r="I126" i="11" s="1"/>
  <c r="K128" i="1"/>
  <c r="I127" i="11" s="1"/>
  <c r="K129" i="1"/>
  <c r="I128" i="11" s="1"/>
  <c r="K130" i="1"/>
  <c r="I129" i="11" s="1"/>
  <c r="K131" i="1"/>
  <c r="I130" i="11" s="1"/>
  <c r="K132" i="1"/>
  <c r="I131" i="11" s="1"/>
  <c r="K133" i="1"/>
  <c r="I132" i="11" s="1"/>
  <c r="K134" i="1"/>
  <c r="I133" i="11" s="1"/>
  <c r="K135" i="1"/>
  <c r="I134" i="11" s="1"/>
  <c r="K136" i="1"/>
  <c r="I135" i="11" s="1"/>
  <c r="K137" i="1"/>
  <c r="I136" i="11" s="1"/>
  <c r="K138" i="1"/>
  <c r="I137" i="11" s="1"/>
  <c r="K139" i="1"/>
  <c r="I138" i="11" s="1"/>
  <c r="K140" i="1"/>
  <c r="I139" i="11" s="1"/>
  <c r="K141" i="1"/>
  <c r="I140" i="11" s="1"/>
  <c r="K142" i="1"/>
  <c r="I141" i="11" s="1"/>
  <c r="K143" i="1"/>
  <c r="I142" i="11" s="1"/>
  <c r="K144" i="1"/>
  <c r="I143" i="11" s="1"/>
  <c r="K145" i="1"/>
  <c r="I144" i="11" s="1"/>
  <c r="K146" i="1"/>
  <c r="I145" i="11" s="1"/>
  <c r="K147" i="1"/>
  <c r="I146" i="11" s="1"/>
  <c r="K148" i="1"/>
  <c r="I147" i="11" s="1"/>
  <c r="K149" i="1"/>
  <c r="I148" i="11" s="1"/>
  <c r="K150" i="1"/>
  <c r="I149" i="11" s="1"/>
  <c r="K151" i="1"/>
  <c r="I150" i="11" s="1"/>
  <c r="K152" i="1"/>
  <c r="I151" i="11" s="1"/>
  <c r="K153" i="1"/>
  <c r="I152" i="11" s="1"/>
  <c r="K154" i="1"/>
  <c r="I153" i="11" s="1"/>
  <c r="K155" i="1"/>
  <c r="I154" i="11" s="1"/>
  <c r="K156" i="1"/>
  <c r="I155" i="11" s="1"/>
  <c r="K157" i="1"/>
  <c r="I156" i="11" s="1"/>
  <c r="K158" i="1"/>
  <c r="I157" i="11" s="1"/>
  <c r="K159" i="1"/>
  <c r="I158" i="11" s="1"/>
  <c r="K160" i="1"/>
  <c r="I159" i="11" s="1"/>
  <c r="K161" i="1"/>
  <c r="I160" i="11" s="1"/>
  <c r="K162" i="1"/>
  <c r="I161" i="11" s="1"/>
  <c r="K163" i="1"/>
  <c r="I162" i="11" s="1"/>
  <c r="K164" i="1"/>
  <c r="I163" i="11" s="1"/>
  <c r="K165" i="1"/>
  <c r="I164" i="11" s="1"/>
  <c r="K166" i="1"/>
  <c r="I165" i="11" s="1"/>
  <c r="K167" i="1"/>
  <c r="I166" i="11" s="1"/>
  <c r="K168" i="1"/>
  <c r="I167" i="11" s="1"/>
  <c r="K169" i="1"/>
  <c r="I168" i="11" s="1"/>
  <c r="K170" i="1"/>
  <c r="I169" i="11" s="1"/>
  <c r="K171" i="1"/>
  <c r="I170" i="11" s="1"/>
  <c r="K172" i="1"/>
  <c r="I171" i="11" s="1"/>
  <c r="K173" i="1"/>
  <c r="I172" i="11" s="1"/>
  <c r="K174" i="1"/>
  <c r="I173" i="11" s="1"/>
  <c r="K175" i="1"/>
  <c r="I174" i="11" s="1"/>
  <c r="K176" i="1"/>
  <c r="I175" i="11" s="1"/>
  <c r="K177" i="1"/>
  <c r="I176" i="11" s="1"/>
  <c r="K178" i="1"/>
  <c r="I177" i="11" s="1"/>
  <c r="K179" i="1"/>
  <c r="I178" i="11" s="1"/>
  <c r="K180" i="1"/>
  <c r="I179" i="11" s="1"/>
  <c r="K181" i="1"/>
  <c r="I180" i="11" s="1"/>
  <c r="K182" i="1"/>
  <c r="I181" i="11" s="1"/>
  <c r="K183" i="1"/>
  <c r="I182" i="11" s="1"/>
  <c r="K184" i="1"/>
  <c r="I183" i="11" s="1"/>
  <c r="K185" i="1"/>
  <c r="I184" i="11" s="1"/>
  <c r="K186" i="1"/>
  <c r="I185" i="11" s="1"/>
  <c r="K187" i="1"/>
  <c r="I186" i="11" s="1"/>
  <c r="K188" i="1"/>
  <c r="I187" i="11" s="1"/>
  <c r="K189" i="1"/>
  <c r="I188" i="11" s="1"/>
  <c r="K190" i="1"/>
  <c r="I189" i="11" s="1"/>
  <c r="K191" i="1"/>
  <c r="I190" i="11" s="1"/>
  <c r="K192" i="1"/>
  <c r="I191" i="11" s="1"/>
  <c r="K193" i="1"/>
  <c r="I192" i="11" s="1"/>
  <c r="K194" i="1"/>
  <c r="I193" i="11" s="1"/>
  <c r="K195" i="1"/>
  <c r="I194" i="11" s="1"/>
  <c r="K196" i="1"/>
  <c r="I195" i="11" s="1"/>
  <c r="K197" i="1"/>
  <c r="I196" i="11" s="1"/>
  <c r="K198" i="1"/>
  <c r="I197" i="11" s="1"/>
  <c r="K199" i="1"/>
  <c r="I198" i="11" s="1"/>
  <c r="K200" i="1"/>
  <c r="I199" i="11" s="1"/>
  <c r="K201" i="1"/>
  <c r="I200" i="11" s="1"/>
  <c r="K202" i="1"/>
  <c r="I201" i="11" s="1"/>
  <c r="K203" i="1"/>
  <c r="I202" i="11" s="1"/>
  <c r="K204" i="1"/>
  <c r="I203" i="11" s="1"/>
  <c r="K205" i="1"/>
  <c r="I204" i="11" s="1"/>
  <c r="K206" i="1"/>
  <c r="I205" i="11" s="1"/>
  <c r="K207" i="1"/>
  <c r="I206" i="11" s="1"/>
  <c r="K208" i="1"/>
  <c r="I207" i="11" s="1"/>
  <c r="K209" i="1"/>
  <c r="I208" i="11" s="1"/>
  <c r="K210" i="1"/>
  <c r="I209" i="11" s="1"/>
  <c r="K211" i="1"/>
  <c r="I210" i="11" s="1"/>
  <c r="K212" i="1"/>
  <c r="I211" i="11" s="1"/>
  <c r="K213" i="1"/>
  <c r="I212" i="11" s="1"/>
  <c r="K214" i="1"/>
  <c r="I213" i="11" s="1"/>
  <c r="K215" i="1"/>
  <c r="I214" i="11" s="1"/>
  <c r="K216" i="1"/>
  <c r="I215" i="11" s="1"/>
  <c r="K217" i="1"/>
  <c r="I216" i="11" s="1"/>
  <c r="K218" i="1"/>
  <c r="I217" i="11" s="1"/>
  <c r="K219" i="1"/>
  <c r="I218" i="11" s="1"/>
  <c r="K220" i="1"/>
  <c r="I219" i="11" s="1"/>
  <c r="K221" i="1"/>
  <c r="I220" i="11" s="1"/>
  <c r="K222" i="1"/>
  <c r="I221" i="11" s="1"/>
  <c r="K223" i="1"/>
  <c r="I222" i="11" s="1"/>
  <c r="K224" i="1"/>
  <c r="I223" i="11" s="1"/>
  <c r="K225" i="1"/>
  <c r="I224" i="11" s="1"/>
  <c r="K226" i="1"/>
  <c r="I225" i="11" s="1"/>
  <c r="K227" i="1"/>
  <c r="I226" i="11" s="1"/>
  <c r="K228" i="1"/>
  <c r="I227" i="11" s="1"/>
  <c r="K229" i="1"/>
  <c r="I228" i="11" s="1"/>
  <c r="K230" i="1"/>
  <c r="I229" i="11" s="1"/>
  <c r="K231" i="1"/>
  <c r="I230" i="11" s="1"/>
  <c r="K232" i="1"/>
  <c r="I231" i="11" s="1"/>
  <c r="K233" i="1"/>
  <c r="I232" i="11" s="1"/>
  <c r="K234" i="1"/>
  <c r="I233" i="11" s="1"/>
  <c r="K235" i="1"/>
  <c r="I234" i="11" s="1"/>
  <c r="K236" i="1"/>
  <c r="I235" i="11" s="1"/>
  <c r="K237" i="1"/>
  <c r="I236" i="11" s="1"/>
  <c r="K238" i="1"/>
  <c r="I237" i="11" s="1"/>
  <c r="K239" i="1"/>
  <c r="I238" i="11" s="1"/>
  <c r="K240" i="1"/>
  <c r="I239" i="11" s="1"/>
  <c r="K241" i="1"/>
  <c r="I240" i="11" s="1"/>
  <c r="K242" i="1"/>
  <c r="I241" i="11" s="1"/>
  <c r="K243" i="1"/>
  <c r="I242" i="11" s="1"/>
  <c r="K244" i="1"/>
  <c r="I243" i="11" s="1"/>
  <c r="K245" i="1"/>
  <c r="I244" i="11" s="1"/>
  <c r="K246" i="1"/>
  <c r="I245" i="11" s="1"/>
  <c r="K247" i="1"/>
  <c r="I246" i="11" s="1"/>
  <c r="K248" i="1"/>
  <c r="I247" i="11" s="1"/>
  <c r="K249" i="1"/>
  <c r="I248" i="11" s="1"/>
  <c r="K250" i="1"/>
  <c r="I249" i="11" s="1"/>
  <c r="K251" i="1"/>
  <c r="I250" i="11" s="1"/>
  <c r="K252" i="1"/>
  <c r="I251" i="11" s="1"/>
  <c r="K253" i="1"/>
  <c r="I252" i="11" s="1"/>
  <c r="K254" i="1"/>
  <c r="I253" i="11" s="1"/>
  <c r="K255" i="1"/>
  <c r="I254" i="11" s="1"/>
  <c r="K256" i="1"/>
  <c r="I255" i="11" s="1"/>
  <c r="K257" i="1"/>
  <c r="I256" i="11" s="1"/>
  <c r="K258" i="1"/>
  <c r="I257" i="11" s="1"/>
  <c r="K259" i="1"/>
  <c r="I258" i="11" s="1"/>
  <c r="K260" i="1"/>
  <c r="I259" i="11" s="1"/>
  <c r="K261" i="1"/>
  <c r="I260" i="11" s="1"/>
  <c r="K262" i="1"/>
  <c r="I261" i="11" s="1"/>
  <c r="K263" i="1"/>
  <c r="I262" i="11" s="1"/>
  <c r="K264" i="1"/>
  <c r="I263" i="11" s="1"/>
  <c r="K265" i="1"/>
  <c r="I264" i="11" s="1"/>
  <c r="K266" i="1"/>
  <c r="I265" i="11" s="1"/>
  <c r="K267" i="1"/>
  <c r="I266" i="11" s="1"/>
  <c r="K268" i="1"/>
  <c r="I267" i="11" s="1"/>
  <c r="K269" i="1"/>
  <c r="I268" i="11" s="1"/>
  <c r="K270" i="1"/>
  <c r="I269" i="11" s="1"/>
  <c r="K271" i="1"/>
  <c r="I270" i="11" s="1"/>
  <c r="K272" i="1"/>
  <c r="I271" i="11" s="1"/>
  <c r="K273" i="1"/>
  <c r="I272" i="11" s="1"/>
  <c r="K274" i="1"/>
  <c r="I273" i="11" s="1"/>
  <c r="K275" i="1"/>
  <c r="I274" i="11" s="1"/>
  <c r="K276" i="1"/>
  <c r="I275" i="11" s="1"/>
  <c r="K277" i="1"/>
  <c r="I276" i="11" s="1"/>
  <c r="K278" i="1"/>
  <c r="I277" i="11" s="1"/>
  <c r="K279" i="1"/>
  <c r="I278" i="11" s="1"/>
  <c r="K280" i="1"/>
  <c r="I279" i="11" s="1"/>
  <c r="K281" i="1"/>
  <c r="I280" i="11" s="1"/>
  <c r="K282" i="1"/>
  <c r="I281" i="11" s="1"/>
  <c r="K283" i="1"/>
  <c r="I282" i="11" s="1"/>
  <c r="K284" i="1"/>
  <c r="I283" i="11" s="1"/>
  <c r="K285" i="1"/>
  <c r="I284" i="11" s="1"/>
  <c r="K286" i="1"/>
  <c r="I285" i="11" s="1"/>
  <c r="K287" i="1"/>
  <c r="I286" i="11" s="1"/>
  <c r="K288" i="1"/>
  <c r="I287" i="11" s="1"/>
  <c r="K289" i="1"/>
  <c r="I288" i="11" s="1"/>
  <c r="K290" i="1"/>
  <c r="I289" i="11" s="1"/>
  <c r="K291" i="1"/>
  <c r="I290" i="11" s="1"/>
  <c r="K292" i="1"/>
  <c r="I291" i="11" s="1"/>
  <c r="K293" i="1"/>
  <c r="I292" i="11" s="1"/>
  <c r="K294" i="1"/>
  <c r="I293" i="11" s="1"/>
  <c r="K295" i="1"/>
  <c r="I294" i="11" s="1"/>
  <c r="K296" i="1"/>
  <c r="I295" i="11" s="1"/>
  <c r="K297" i="1"/>
  <c r="I296" i="11" s="1"/>
  <c r="K298" i="1"/>
  <c r="I297" i="11" s="1"/>
  <c r="K299" i="1"/>
  <c r="I298" i="11" s="1"/>
  <c r="K300" i="1"/>
  <c r="I299" i="11" s="1"/>
  <c r="K301" i="1"/>
  <c r="I300" i="11" s="1"/>
  <c r="K302" i="1"/>
  <c r="I301" i="11" s="1"/>
  <c r="K303" i="1"/>
  <c r="I302" i="11" s="1"/>
  <c r="K304" i="1"/>
  <c r="I303" i="11" s="1"/>
  <c r="K305" i="1"/>
  <c r="I304" i="11" s="1"/>
  <c r="K306" i="1"/>
  <c r="I305" i="11" s="1"/>
  <c r="K307" i="1"/>
  <c r="I306" i="11" s="1"/>
  <c r="K308" i="1"/>
  <c r="I307" i="11" s="1"/>
  <c r="K309" i="1"/>
  <c r="I308" i="11" s="1"/>
  <c r="K310" i="1"/>
  <c r="I309" i="11" s="1"/>
  <c r="K311" i="1"/>
  <c r="I310" i="11" s="1"/>
  <c r="K312" i="1"/>
  <c r="I311" i="11" s="1"/>
  <c r="K313" i="1"/>
  <c r="I312" i="11" s="1"/>
  <c r="K314" i="1"/>
  <c r="I313" i="11" s="1"/>
  <c r="K315" i="1"/>
  <c r="I314" i="11" s="1"/>
  <c r="K316" i="1"/>
  <c r="I315" i="11" s="1"/>
  <c r="K317" i="1"/>
  <c r="I316" i="11" s="1"/>
  <c r="K318" i="1"/>
  <c r="I317" i="11" s="1"/>
  <c r="K319" i="1"/>
  <c r="I318" i="11" s="1"/>
  <c r="K320" i="1"/>
  <c r="I319" i="11" s="1"/>
  <c r="K321" i="1"/>
  <c r="I320" i="11" s="1"/>
  <c r="K322" i="1"/>
  <c r="I321" i="11" s="1"/>
  <c r="K323" i="1"/>
  <c r="I322" i="11" s="1"/>
  <c r="K324" i="1"/>
  <c r="I323" i="11" s="1"/>
  <c r="K325" i="1"/>
  <c r="I324" i="11" s="1"/>
  <c r="K326" i="1"/>
  <c r="I325" i="11" s="1"/>
  <c r="K327" i="1"/>
  <c r="I326" i="11" s="1"/>
  <c r="K328" i="1"/>
  <c r="I327" i="11" s="1"/>
  <c r="K329" i="1"/>
  <c r="I328" i="11" s="1"/>
  <c r="K330" i="1"/>
  <c r="I329" i="11" s="1"/>
  <c r="K331" i="1"/>
  <c r="I330" i="11" s="1"/>
  <c r="K332" i="1"/>
  <c r="I331" i="11" s="1"/>
  <c r="K333" i="1"/>
  <c r="I332" i="11" s="1"/>
  <c r="K334" i="1"/>
  <c r="I333" i="11" s="1"/>
  <c r="K335" i="1"/>
  <c r="I334" i="11" s="1"/>
  <c r="K336" i="1"/>
  <c r="I335" i="11" s="1"/>
  <c r="K337" i="1"/>
  <c r="I336" i="11" s="1"/>
  <c r="K338" i="1"/>
  <c r="I337" i="11" s="1"/>
  <c r="K339" i="1"/>
  <c r="I338" i="11" s="1"/>
  <c r="K340" i="1"/>
  <c r="I339" i="11" s="1"/>
  <c r="K341" i="1"/>
  <c r="I340" i="11" s="1"/>
  <c r="K342" i="1"/>
  <c r="I341" i="11" s="1"/>
  <c r="K343" i="1"/>
  <c r="I342" i="11" s="1"/>
  <c r="K344" i="1"/>
  <c r="I343" i="11" s="1"/>
  <c r="K345" i="1"/>
  <c r="I344" i="11" s="1"/>
  <c r="K346" i="1"/>
  <c r="I345" i="11" s="1"/>
  <c r="K347" i="1"/>
  <c r="I346" i="11" s="1"/>
  <c r="K348" i="1"/>
  <c r="I347" i="11" s="1"/>
  <c r="K349" i="1"/>
  <c r="I348" i="11" s="1"/>
  <c r="K350" i="1"/>
  <c r="I349" i="11" s="1"/>
  <c r="K351" i="1"/>
  <c r="I350" i="11" s="1"/>
  <c r="K352" i="1"/>
  <c r="I351" i="11" s="1"/>
  <c r="K353" i="1"/>
  <c r="I352" i="11" s="1"/>
  <c r="K354" i="1"/>
  <c r="I353" i="11" s="1"/>
  <c r="K355" i="1"/>
  <c r="I354" i="11" s="1"/>
  <c r="K356" i="1"/>
  <c r="I355" i="11" s="1"/>
  <c r="K357" i="1"/>
  <c r="I356" i="11" s="1"/>
  <c r="K358" i="1"/>
  <c r="I357" i="11" s="1"/>
  <c r="K359" i="1"/>
  <c r="I358" i="11" s="1"/>
  <c r="K360" i="1"/>
  <c r="I359" i="11" s="1"/>
  <c r="K361" i="1"/>
  <c r="I360" i="11" s="1"/>
  <c r="K362" i="1"/>
  <c r="I361" i="11" s="1"/>
  <c r="K363" i="1"/>
  <c r="I362" i="11" s="1"/>
  <c r="K364" i="1"/>
  <c r="I363" i="11" s="1"/>
  <c r="K365" i="1"/>
  <c r="I364" i="11" s="1"/>
  <c r="K366" i="1"/>
  <c r="I365" i="11" s="1"/>
  <c r="K367" i="1"/>
  <c r="I366" i="11" s="1"/>
  <c r="K368" i="1"/>
  <c r="I367" i="11" s="1"/>
  <c r="K369" i="1"/>
  <c r="I368" i="11" s="1"/>
  <c r="K370" i="1"/>
  <c r="I369" i="11" s="1"/>
  <c r="K371" i="1"/>
  <c r="I370" i="11" s="1"/>
  <c r="K372" i="1"/>
  <c r="I371" i="11" s="1"/>
  <c r="K373" i="1"/>
  <c r="I372" i="11" s="1"/>
  <c r="K374" i="1"/>
  <c r="I373" i="11" s="1"/>
  <c r="K375" i="1"/>
  <c r="I374" i="11" s="1"/>
  <c r="K376" i="1"/>
  <c r="I375" i="11" s="1"/>
  <c r="K377" i="1"/>
  <c r="I376" i="11" s="1"/>
  <c r="K378" i="1"/>
  <c r="I377" i="11" s="1"/>
  <c r="K379" i="1"/>
  <c r="I378" i="11" s="1"/>
  <c r="K380" i="1"/>
  <c r="I379" i="11" s="1"/>
  <c r="K381" i="1"/>
  <c r="I380" i="11" s="1"/>
  <c r="K382" i="1"/>
  <c r="I381" i="11" s="1"/>
  <c r="K383" i="1"/>
  <c r="I382" i="11" s="1"/>
  <c r="K384" i="1"/>
  <c r="I383" i="11" s="1"/>
  <c r="K385" i="1"/>
  <c r="I384" i="11" s="1"/>
  <c r="K386" i="1"/>
  <c r="I385" i="11" s="1"/>
  <c r="K387" i="1"/>
  <c r="I386" i="11" s="1"/>
  <c r="K388" i="1"/>
  <c r="I387" i="11" s="1"/>
  <c r="K389" i="1"/>
  <c r="I388" i="11" s="1"/>
  <c r="K390" i="1"/>
  <c r="I389" i="11" s="1"/>
  <c r="K391" i="1"/>
  <c r="I390" i="11" s="1"/>
  <c r="K392" i="1"/>
  <c r="I391" i="11" s="1"/>
  <c r="K393" i="1"/>
  <c r="I392" i="11" s="1"/>
  <c r="K394" i="1"/>
  <c r="I393" i="11" s="1"/>
  <c r="K395" i="1"/>
  <c r="I394" i="11" s="1"/>
  <c r="K396" i="1"/>
  <c r="I395" i="11" s="1"/>
  <c r="K397" i="1"/>
  <c r="I396" i="11" s="1"/>
  <c r="K398" i="1"/>
  <c r="I397" i="11" s="1"/>
  <c r="K399" i="1"/>
  <c r="I398" i="11" s="1"/>
  <c r="K400" i="1"/>
  <c r="I399" i="11" s="1"/>
  <c r="K401" i="1"/>
  <c r="I400" i="11" s="1"/>
  <c r="K402" i="1"/>
  <c r="I401" i="11" s="1"/>
  <c r="K403" i="1"/>
  <c r="I402" i="11" s="1"/>
  <c r="K404" i="1"/>
  <c r="I403" i="11" s="1"/>
  <c r="K405" i="1"/>
  <c r="I404" i="11" s="1"/>
  <c r="K406" i="1"/>
  <c r="I405" i="11" s="1"/>
  <c r="K407" i="1"/>
  <c r="I406" i="11" s="1"/>
  <c r="K408" i="1"/>
  <c r="I407" i="11" s="1"/>
  <c r="K409" i="1"/>
  <c r="I408" i="11" s="1"/>
  <c r="K410" i="1"/>
  <c r="I409" i="11" s="1"/>
  <c r="K411" i="1"/>
  <c r="I410" i="11" s="1"/>
  <c r="K412" i="1"/>
  <c r="I411" i="11" s="1"/>
  <c r="K413" i="1"/>
  <c r="I412" i="11" s="1"/>
  <c r="K414" i="1"/>
  <c r="I413" i="11" s="1"/>
  <c r="K415" i="1"/>
  <c r="I414" i="11" s="1"/>
  <c r="K416" i="1"/>
  <c r="I415" i="11" s="1"/>
  <c r="K417" i="1"/>
  <c r="I416" i="11" s="1"/>
  <c r="K418" i="1"/>
  <c r="I417" i="11" s="1"/>
  <c r="K419" i="1"/>
  <c r="I418" i="11" s="1"/>
  <c r="K420" i="1"/>
  <c r="I419" i="11" s="1"/>
  <c r="K421" i="1"/>
  <c r="I420" i="11" s="1"/>
  <c r="K422" i="1"/>
  <c r="I421" i="11" s="1"/>
  <c r="K423" i="1"/>
  <c r="I422" i="11" s="1"/>
  <c r="K424" i="1"/>
  <c r="I423" i="11" s="1"/>
  <c r="K425" i="1"/>
  <c r="I424" i="11" s="1"/>
  <c r="K426" i="1"/>
  <c r="I425" i="11" s="1"/>
  <c r="K427" i="1"/>
  <c r="I426" i="11" s="1"/>
  <c r="K428" i="1"/>
  <c r="I427" i="11" s="1"/>
  <c r="K429" i="1"/>
  <c r="I428" i="11" s="1"/>
  <c r="K430" i="1"/>
  <c r="I429" i="11" s="1"/>
  <c r="K431" i="1"/>
  <c r="I430" i="11" s="1"/>
  <c r="K432" i="1"/>
  <c r="I431" i="11" s="1"/>
  <c r="K433" i="1"/>
  <c r="I432" i="11" s="1"/>
  <c r="K434" i="1"/>
  <c r="I433" i="11" s="1"/>
  <c r="K435" i="1"/>
  <c r="I434" i="11" s="1"/>
  <c r="K436" i="1"/>
  <c r="I435" i="11" s="1"/>
  <c r="K437" i="1"/>
  <c r="I436" i="11" s="1"/>
  <c r="K438" i="1"/>
  <c r="I437" i="11" s="1"/>
  <c r="K439" i="1"/>
  <c r="I438" i="11" s="1"/>
  <c r="K440" i="1"/>
  <c r="I439" i="11" s="1"/>
  <c r="K441" i="1"/>
  <c r="I440" i="11" s="1"/>
  <c r="K442" i="1"/>
  <c r="I441" i="11" s="1"/>
  <c r="K443" i="1"/>
  <c r="I442" i="11" s="1"/>
  <c r="K444" i="1"/>
  <c r="I443" i="11" s="1"/>
  <c r="K445" i="1"/>
  <c r="I444" i="11" s="1"/>
  <c r="K446" i="1"/>
  <c r="I445" i="11" s="1"/>
  <c r="K447" i="1"/>
  <c r="I446" i="11" s="1"/>
  <c r="K448" i="1"/>
  <c r="I447" i="11" s="1"/>
  <c r="K449" i="1"/>
  <c r="I448" i="11" s="1"/>
  <c r="K450" i="1"/>
  <c r="I449" i="11" s="1"/>
  <c r="K451" i="1"/>
  <c r="I450" i="11" s="1"/>
  <c r="K452" i="1"/>
  <c r="I451" i="11" s="1"/>
  <c r="K453" i="1"/>
  <c r="I452" i="11" s="1"/>
  <c r="K454" i="1"/>
  <c r="I453" i="11" s="1"/>
  <c r="K455" i="1"/>
  <c r="I454" i="11" s="1"/>
  <c r="K456" i="1"/>
  <c r="I455" i="11" s="1"/>
  <c r="K457" i="1"/>
  <c r="I456" i="11" s="1"/>
  <c r="K458" i="1"/>
  <c r="I457" i="11" s="1"/>
  <c r="K459" i="1"/>
  <c r="I458" i="11" s="1"/>
  <c r="K460" i="1"/>
  <c r="I459" i="11" s="1"/>
  <c r="K461" i="1"/>
  <c r="I460" i="11" s="1"/>
  <c r="K462" i="1"/>
  <c r="I461" i="11" s="1"/>
  <c r="K463" i="1"/>
  <c r="I462" i="11" s="1"/>
  <c r="K464" i="1"/>
  <c r="I463" i="11" s="1"/>
  <c r="K465" i="1"/>
  <c r="I464" i="11" s="1"/>
  <c r="K466" i="1"/>
  <c r="I465" i="11" s="1"/>
  <c r="K467" i="1"/>
  <c r="I466" i="11" s="1"/>
  <c r="K468" i="1"/>
  <c r="I467" i="11" s="1"/>
  <c r="K469" i="1"/>
  <c r="I468" i="11" s="1"/>
  <c r="K470" i="1"/>
  <c r="I469" i="11" s="1"/>
  <c r="K471" i="1"/>
  <c r="I470" i="11" s="1"/>
  <c r="K472" i="1"/>
  <c r="I471" i="11" s="1"/>
  <c r="K473" i="1"/>
  <c r="I472" i="11" s="1"/>
  <c r="K474" i="1"/>
  <c r="I473" i="11" s="1"/>
  <c r="K475" i="1"/>
  <c r="I474" i="11" s="1"/>
  <c r="K476" i="1"/>
  <c r="I475" i="11" s="1"/>
  <c r="K477" i="1"/>
  <c r="I476" i="11" s="1"/>
  <c r="K478" i="1"/>
  <c r="I477" i="11" s="1"/>
  <c r="K479" i="1"/>
  <c r="I478" i="11" s="1"/>
  <c r="K480" i="1"/>
  <c r="I479" i="11" s="1"/>
  <c r="K481" i="1"/>
  <c r="I480" i="11" s="1"/>
  <c r="K482" i="1"/>
  <c r="I481" i="11" s="1"/>
  <c r="K483" i="1"/>
  <c r="I482" i="11" s="1"/>
  <c r="K484" i="1"/>
  <c r="I483" i="11" s="1"/>
  <c r="K485" i="1"/>
  <c r="I484" i="11" s="1"/>
  <c r="K486" i="1"/>
  <c r="I485" i="11" s="1"/>
  <c r="K487" i="1"/>
  <c r="I486" i="11" s="1"/>
  <c r="K488" i="1"/>
  <c r="I487" i="11" s="1"/>
  <c r="K489" i="1"/>
  <c r="I488" i="11" s="1"/>
  <c r="K490" i="1"/>
  <c r="I489" i="11" s="1"/>
  <c r="K491" i="1"/>
  <c r="I490" i="11" s="1"/>
  <c r="K492" i="1"/>
  <c r="I491" i="11" s="1"/>
  <c r="K493" i="1"/>
  <c r="I492" i="11" s="1"/>
  <c r="K494" i="1"/>
  <c r="I493" i="11" s="1"/>
  <c r="K495" i="1"/>
  <c r="I494" i="11" s="1"/>
  <c r="K496" i="1"/>
  <c r="I495" i="11" s="1"/>
  <c r="K497" i="1"/>
  <c r="I496" i="11" s="1"/>
  <c r="K498" i="1"/>
  <c r="I497" i="11" s="1"/>
  <c r="K499" i="1"/>
  <c r="I498" i="11" s="1"/>
  <c r="K500" i="1"/>
  <c r="I499" i="11" s="1"/>
  <c r="K501" i="1"/>
  <c r="I500" i="11" s="1"/>
  <c r="K502" i="1"/>
  <c r="I501" i="11" s="1"/>
  <c r="K503" i="1"/>
  <c r="I502" i="11" s="1"/>
  <c r="K504" i="1"/>
  <c r="I503" i="11" s="1"/>
  <c r="K505" i="1"/>
  <c r="I504" i="11" s="1"/>
  <c r="K506" i="1"/>
  <c r="I505" i="11" s="1"/>
  <c r="K507" i="1"/>
  <c r="I506" i="11" s="1"/>
  <c r="K508" i="1"/>
  <c r="I507" i="11" s="1"/>
  <c r="K509" i="1"/>
  <c r="I508" i="11" s="1"/>
  <c r="K510" i="1"/>
  <c r="I509" i="11" s="1"/>
  <c r="K511" i="1"/>
  <c r="I510" i="11" s="1"/>
  <c r="K512" i="1"/>
  <c r="I511" i="11" s="1"/>
  <c r="K513" i="1"/>
  <c r="I512" i="11" s="1"/>
  <c r="K514" i="1"/>
  <c r="I513" i="11" s="1"/>
  <c r="K515" i="1"/>
  <c r="I514" i="11" s="1"/>
  <c r="K516" i="1"/>
  <c r="I515" i="11" s="1"/>
  <c r="K517" i="1"/>
  <c r="I516" i="11" s="1"/>
  <c r="K518" i="1"/>
  <c r="I517" i="11" s="1"/>
  <c r="K519" i="1"/>
  <c r="I518" i="11" s="1"/>
  <c r="K520" i="1"/>
  <c r="I519" i="11" s="1"/>
  <c r="K521" i="1"/>
  <c r="I520" i="11" s="1"/>
  <c r="K522" i="1"/>
  <c r="I521" i="11" s="1"/>
  <c r="K523" i="1"/>
  <c r="I522" i="11" s="1"/>
  <c r="K524" i="1"/>
  <c r="I523" i="11" s="1"/>
  <c r="K525" i="1"/>
  <c r="I524" i="11" s="1"/>
  <c r="K526" i="1"/>
  <c r="I525" i="11" s="1"/>
  <c r="K527" i="1"/>
  <c r="I526" i="11" s="1"/>
  <c r="K528" i="1"/>
  <c r="I527" i="11" s="1"/>
  <c r="K529" i="1"/>
  <c r="I528" i="11" s="1"/>
  <c r="K530" i="1"/>
  <c r="I529" i="11" s="1"/>
  <c r="K531" i="1"/>
  <c r="I530" i="11" s="1"/>
  <c r="K532" i="1"/>
  <c r="I531" i="11" s="1"/>
  <c r="K533" i="1"/>
  <c r="I532" i="11" s="1"/>
  <c r="K534" i="1"/>
  <c r="I533" i="11" s="1"/>
  <c r="K535" i="1"/>
  <c r="I534" i="11" s="1"/>
  <c r="K536" i="1"/>
  <c r="I535" i="11" s="1"/>
  <c r="K537" i="1"/>
  <c r="I536" i="11" s="1"/>
  <c r="K538" i="1"/>
  <c r="I537" i="11" s="1"/>
  <c r="K539" i="1"/>
  <c r="I538" i="11" s="1"/>
  <c r="K540" i="1"/>
  <c r="I539" i="11" s="1"/>
  <c r="K541" i="1"/>
  <c r="I540" i="11" s="1"/>
  <c r="K542" i="1"/>
  <c r="I541" i="11" s="1"/>
  <c r="K543" i="1"/>
  <c r="I542" i="11" s="1"/>
  <c r="K544" i="1"/>
  <c r="I543" i="11" s="1"/>
  <c r="K545" i="1"/>
  <c r="I544" i="11" s="1"/>
  <c r="K546" i="1"/>
  <c r="I545" i="11" s="1"/>
  <c r="K547" i="1"/>
  <c r="I546" i="11" s="1"/>
  <c r="K548" i="1"/>
  <c r="I547" i="11" s="1"/>
  <c r="K549" i="1"/>
  <c r="I548" i="11" s="1"/>
  <c r="K550" i="1"/>
  <c r="I549" i="11" s="1"/>
  <c r="K551" i="1"/>
  <c r="I550" i="11" s="1"/>
  <c r="K552" i="1"/>
  <c r="I551" i="11" s="1"/>
  <c r="K553" i="1"/>
  <c r="I552" i="11" s="1"/>
  <c r="K554" i="1"/>
  <c r="I553" i="11" s="1"/>
  <c r="K555" i="1"/>
  <c r="I554" i="11" s="1"/>
  <c r="K556" i="1"/>
  <c r="I555" i="11" s="1"/>
  <c r="K557" i="1"/>
  <c r="I556" i="11" s="1"/>
  <c r="K558" i="1"/>
  <c r="I557" i="11" s="1"/>
  <c r="K559" i="1"/>
  <c r="I558" i="11" s="1"/>
  <c r="K560" i="1"/>
  <c r="I559" i="11" s="1"/>
  <c r="K561" i="1"/>
  <c r="I560" i="11" s="1"/>
  <c r="K562" i="1"/>
  <c r="I561" i="11" s="1"/>
  <c r="K563" i="1"/>
  <c r="I562" i="11" s="1"/>
  <c r="K564" i="1"/>
  <c r="I563" i="11" s="1"/>
  <c r="K565" i="1"/>
  <c r="I564" i="11" s="1"/>
  <c r="K566" i="1"/>
  <c r="I565" i="11" s="1"/>
  <c r="K567" i="1"/>
  <c r="I566" i="11" s="1"/>
  <c r="K568" i="1"/>
  <c r="I567" i="11" s="1"/>
  <c r="K569" i="1"/>
  <c r="I568" i="11" s="1"/>
  <c r="K570" i="1"/>
  <c r="I569" i="11" s="1"/>
  <c r="K571" i="1"/>
  <c r="I570" i="11" s="1"/>
  <c r="K572" i="1"/>
  <c r="I571" i="11" s="1"/>
  <c r="K573" i="1"/>
  <c r="I572" i="11" s="1"/>
  <c r="K574" i="1"/>
  <c r="I573" i="11" s="1"/>
  <c r="K575" i="1"/>
  <c r="I574" i="11" s="1"/>
  <c r="K576" i="1"/>
  <c r="I575" i="11" s="1"/>
  <c r="K577" i="1"/>
  <c r="I576" i="11" s="1"/>
  <c r="K578" i="1"/>
  <c r="I577" i="11" s="1"/>
  <c r="K579" i="1"/>
  <c r="I578" i="11" s="1"/>
  <c r="K580" i="1"/>
  <c r="I579" i="11" s="1"/>
  <c r="K581" i="1"/>
  <c r="I580" i="11" s="1"/>
  <c r="K582" i="1"/>
  <c r="I581" i="11" s="1"/>
  <c r="K583" i="1"/>
  <c r="I582" i="11" s="1"/>
  <c r="K584" i="1"/>
  <c r="I583" i="11" s="1"/>
  <c r="K585" i="1"/>
  <c r="I584" i="11" s="1"/>
  <c r="K586" i="1"/>
  <c r="I585" i="11" s="1"/>
  <c r="K587" i="1"/>
  <c r="I586" i="11" s="1"/>
  <c r="K588" i="1"/>
  <c r="I587" i="11" s="1"/>
  <c r="K589" i="1"/>
  <c r="I588" i="11" s="1"/>
  <c r="K590" i="1"/>
  <c r="I589" i="11" s="1"/>
  <c r="K591" i="1"/>
  <c r="I590" i="11" s="1"/>
  <c r="K592" i="1"/>
  <c r="I591" i="11" s="1"/>
  <c r="K593" i="1"/>
  <c r="I592" i="11" s="1"/>
  <c r="K594" i="1"/>
  <c r="I593" i="11" s="1"/>
  <c r="K595" i="1"/>
  <c r="I594" i="11" s="1"/>
  <c r="K596" i="1"/>
  <c r="I595" i="11" s="1"/>
  <c r="K597" i="1"/>
  <c r="I596" i="11" s="1"/>
  <c r="K598" i="1"/>
  <c r="I597" i="11" s="1"/>
  <c r="K599" i="1"/>
  <c r="I598" i="11" s="1"/>
  <c r="K600" i="1"/>
  <c r="I599" i="11" s="1"/>
  <c r="K601" i="1"/>
  <c r="I600" i="11" s="1"/>
  <c r="K602" i="1"/>
  <c r="I601" i="11" s="1"/>
  <c r="K603" i="1"/>
  <c r="I602" i="11" s="1"/>
  <c r="K604" i="1"/>
  <c r="I603" i="11" s="1"/>
  <c r="K605" i="1"/>
  <c r="I604" i="11" s="1"/>
  <c r="K606" i="1"/>
  <c r="I605" i="11" s="1"/>
  <c r="K607" i="1"/>
  <c r="I606" i="11" s="1"/>
  <c r="K608" i="1"/>
  <c r="I607" i="11" s="1"/>
  <c r="K609" i="1"/>
  <c r="I608" i="11" s="1"/>
  <c r="K610" i="1"/>
  <c r="I609" i="11" s="1"/>
  <c r="K611" i="1"/>
  <c r="I610" i="11" s="1"/>
  <c r="K612" i="1"/>
  <c r="I611" i="11" s="1"/>
  <c r="K613" i="1"/>
  <c r="I612" i="11" s="1"/>
  <c r="K614" i="1"/>
  <c r="I613" i="11" s="1"/>
  <c r="K615" i="1"/>
  <c r="I614" i="11" s="1"/>
  <c r="K616" i="1"/>
  <c r="I615" i="11" s="1"/>
  <c r="K617" i="1"/>
  <c r="I616" i="11" s="1"/>
  <c r="K618" i="1"/>
  <c r="I617" i="11" s="1"/>
  <c r="K619" i="1"/>
  <c r="I618" i="11" s="1"/>
  <c r="K620" i="1"/>
  <c r="I619" i="11" s="1"/>
  <c r="K621" i="1"/>
  <c r="I620" i="11" s="1"/>
  <c r="K622" i="1"/>
  <c r="I621" i="11" s="1"/>
  <c r="K623" i="1"/>
  <c r="I622" i="11" s="1"/>
  <c r="K624" i="1"/>
  <c r="I623" i="11" s="1"/>
  <c r="K625" i="1"/>
  <c r="I624" i="11" s="1"/>
  <c r="K626" i="1"/>
  <c r="I625" i="11" s="1"/>
  <c r="K627" i="1"/>
  <c r="I626" i="11" s="1"/>
  <c r="K628" i="1"/>
  <c r="I627" i="11" s="1"/>
  <c r="K629" i="1"/>
  <c r="I628" i="11" s="1"/>
  <c r="K630" i="1"/>
  <c r="I629" i="11" s="1"/>
  <c r="K631" i="1"/>
  <c r="I630" i="11" s="1"/>
  <c r="K632" i="1"/>
  <c r="I631" i="11" s="1"/>
  <c r="K633" i="1"/>
  <c r="I632" i="11" s="1"/>
  <c r="K634" i="1"/>
  <c r="I633" i="11" s="1"/>
  <c r="K635" i="1"/>
  <c r="I634" i="11" s="1"/>
  <c r="K636" i="1"/>
  <c r="I635" i="11" s="1"/>
  <c r="K637" i="1"/>
  <c r="I636" i="11" s="1"/>
  <c r="K638" i="1"/>
  <c r="I637" i="11" s="1"/>
  <c r="K639" i="1"/>
  <c r="I638" i="11" s="1"/>
  <c r="K640" i="1"/>
  <c r="I639" i="11" s="1"/>
  <c r="K641" i="1"/>
  <c r="I640" i="11" s="1"/>
  <c r="K642" i="1"/>
  <c r="I641" i="11" s="1"/>
  <c r="K643" i="1"/>
  <c r="I642" i="11" s="1"/>
  <c r="K644" i="1"/>
  <c r="I643" i="11" s="1"/>
  <c r="K645" i="1"/>
  <c r="I644" i="11" s="1"/>
  <c r="K646" i="1"/>
  <c r="I645" i="11" s="1"/>
  <c r="K647" i="1"/>
  <c r="I646" i="11" s="1"/>
  <c r="K648" i="1"/>
  <c r="I647" i="11" s="1"/>
  <c r="K649" i="1"/>
  <c r="I648" i="11" s="1"/>
  <c r="K650" i="1"/>
  <c r="I649" i="11" s="1"/>
  <c r="K651" i="1"/>
  <c r="I650" i="11" s="1"/>
  <c r="K652" i="1"/>
  <c r="I651" i="11" s="1"/>
  <c r="K653" i="1"/>
  <c r="I652" i="11" s="1"/>
  <c r="K654" i="1"/>
  <c r="I653" i="11" s="1"/>
  <c r="K655" i="1"/>
  <c r="I654" i="11" s="1"/>
  <c r="K656" i="1"/>
  <c r="I655" i="11" s="1"/>
  <c r="K657" i="1"/>
  <c r="I656" i="11" s="1"/>
  <c r="K658" i="1"/>
  <c r="I657" i="11" s="1"/>
  <c r="K659" i="1"/>
  <c r="I658" i="11" s="1"/>
  <c r="K660" i="1"/>
  <c r="I659" i="11" s="1"/>
  <c r="K661" i="1"/>
  <c r="I660" i="11" s="1"/>
  <c r="K662" i="1"/>
  <c r="I661" i="11" s="1"/>
  <c r="K663" i="1"/>
  <c r="I662" i="11" s="1"/>
  <c r="K664" i="1"/>
  <c r="I663" i="11" s="1"/>
  <c r="K665" i="1"/>
  <c r="I664" i="11" s="1"/>
  <c r="K666" i="1"/>
  <c r="I665" i="11" s="1"/>
  <c r="K667" i="1"/>
  <c r="I666" i="11" s="1"/>
  <c r="K668" i="1"/>
  <c r="I667" i="11" s="1"/>
  <c r="K669" i="1"/>
  <c r="I668" i="11" s="1"/>
  <c r="K670" i="1"/>
  <c r="I669" i="11" s="1"/>
  <c r="K671" i="1"/>
  <c r="I670" i="11" s="1"/>
  <c r="K672" i="1"/>
  <c r="I671" i="11" s="1"/>
  <c r="K673" i="1"/>
  <c r="I672" i="11" s="1"/>
  <c r="K674" i="1"/>
  <c r="I673" i="11" s="1"/>
  <c r="K675" i="1"/>
  <c r="I674" i="11" s="1"/>
  <c r="K676" i="1"/>
  <c r="I675" i="11" s="1"/>
  <c r="K677" i="1"/>
  <c r="I676" i="11" s="1"/>
  <c r="K678" i="1"/>
  <c r="I677" i="11" s="1"/>
  <c r="K679" i="1"/>
  <c r="I678" i="11" s="1"/>
  <c r="K680" i="1"/>
  <c r="I679" i="11" s="1"/>
  <c r="K681" i="1"/>
  <c r="I680" i="11" s="1"/>
  <c r="K682" i="1"/>
  <c r="I681" i="11" s="1"/>
  <c r="K683" i="1"/>
  <c r="I682" i="11" s="1"/>
  <c r="K684" i="1"/>
  <c r="I683" i="11" s="1"/>
  <c r="K685" i="1"/>
  <c r="I684" i="11" s="1"/>
  <c r="K686" i="1"/>
  <c r="I685" i="11" s="1"/>
  <c r="K687" i="1"/>
  <c r="I686" i="11" s="1"/>
  <c r="K688" i="1"/>
  <c r="I687" i="11" s="1"/>
  <c r="K689" i="1"/>
  <c r="I688" i="11" s="1"/>
  <c r="K690" i="1"/>
  <c r="I689" i="11" s="1"/>
  <c r="K691" i="1"/>
  <c r="I690" i="11" s="1"/>
  <c r="K692" i="1"/>
  <c r="I691" i="11" s="1"/>
  <c r="K693" i="1"/>
  <c r="I692" i="11" s="1"/>
  <c r="K694" i="1"/>
  <c r="I693" i="11" s="1"/>
  <c r="K695" i="1"/>
  <c r="I694" i="11" s="1"/>
  <c r="K696" i="1"/>
  <c r="I695" i="11" s="1"/>
  <c r="K697" i="1"/>
  <c r="I696" i="11" s="1"/>
  <c r="K698" i="1"/>
  <c r="I697" i="11" s="1"/>
  <c r="K699" i="1"/>
  <c r="I698" i="11" s="1"/>
  <c r="K700" i="1"/>
  <c r="I699" i="11" s="1"/>
  <c r="K701" i="1"/>
  <c r="I700" i="11" s="1"/>
  <c r="K702" i="1"/>
  <c r="I701" i="11" s="1"/>
  <c r="K703" i="1"/>
  <c r="I702" i="11" s="1"/>
  <c r="K704" i="1"/>
  <c r="I703" i="11" s="1"/>
  <c r="K705" i="1"/>
  <c r="I704" i="11" s="1"/>
  <c r="K706" i="1"/>
  <c r="I705" i="11" s="1"/>
  <c r="K707" i="1"/>
  <c r="I706" i="11" s="1"/>
  <c r="K708" i="1"/>
  <c r="I707" i="11" s="1"/>
  <c r="K709" i="1"/>
  <c r="I708" i="11" s="1"/>
  <c r="K710" i="1"/>
  <c r="I709" i="11" s="1"/>
  <c r="K711" i="1"/>
  <c r="I710" i="11" s="1"/>
  <c r="K712" i="1"/>
  <c r="I711" i="11" s="1"/>
  <c r="K713" i="1"/>
  <c r="I712" i="11" s="1"/>
  <c r="K714" i="1"/>
  <c r="I713" i="11" s="1"/>
  <c r="K715" i="1"/>
  <c r="I714" i="11" s="1"/>
  <c r="K716" i="1"/>
  <c r="I715" i="11" s="1"/>
  <c r="K717" i="1"/>
  <c r="I716" i="11" s="1"/>
  <c r="K718" i="1"/>
  <c r="I717" i="11" s="1"/>
  <c r="K719" i="1"/>
  <c r="I718" i="11" s="1"/>
  <c r="K720" i="1"/>
  <c r="I719" i="11" s="1"/>
  <c r="K721" i="1"/>
  <c r="I720" i="11" s="1"/>
  <c r="K722" i="1"/>
  <c r="I721" i="11" s="1"/>
  <c r="K723" i="1"/>
  <c r="I722" i="11" s="1"/>
  <c r="K724" i="1"/>
  <c r="I723" i="11" s="1"/>
  <c r="K725" i="1"/>
  <c r="I724" i="11" s="1"/>
  <c r="K726" i="1"/>
  <c r="I725" i="11" s="1"/>
  <c r="K727" i="1"/>
  <c r="I726" i="11" s="1"/>
  <c r="K728" i="1"/>
  <c r="I727" i="11" s="1"/>
  <c r="K729" i="1"/>
  <c r="I728" i="11" s="1"/>
  <c r="K730" i="1"/>
  <c r="I729" i="11" s="1"/>
  <c r="K731" i="1"/>
  <c r="I730" i="11" s="1"/>
  <c r="K732" i="1"/>
  <c r="I731" i="11" s="1"/>
  <c r="K733" i="1"/>
  <c r="I732" i="11" s="1"/>
  <c r="K734" i="1"/>
  <c r="I733" i="11" s="1"/>
  <c r="K735" i="1"/>
  <c r="I734" i="11" s="1"/>
  <c r="K736" i="1"/>
  <c r="I735" i="11" s="1"/>
  <c r="K737" i="1"/>
  <c r="I736" i="11" s="1"/>
  <c r="K738" i="1"/>
  <c r="I737" i="11" s="1"/>
  <c r="K739" i="1"/>
  <c r="I738" i="11" s="1"/>
  <c r="K740" i="1"/>
  <c r="I739" i="11" s="1"/>
  <c r="K741" i="1"/>
  <c r="I740" i="11" s="1"/>
  <c r="K742" i="1"/>
  <c r="I741" i="11" s="1"/>
  <c r="K743" i="1"/>
  <c r="I742" i="11" s="1"/>
  <c r="K744" i="1"/>
  <c r="I743" i="11" s="1"/>
  <c r="K745" i="1"/>
  <c r="I744" i="11" s="1"/>
  <c r="K746" i="1"/>
  <c r="I745" i="11" s="1"/>
  <c r="K747" i="1"/>
  <c r="I746" i="11" s="1"/>
  <c r="K748" i="1"/>
  <c r="I747" i="11" s="1"/>
  <c r="K749" i="1"/>
  <c r="I748" i="11" s="1"/>
  <c r="K750" i="1"/>
  <c r="I749" i="11" s="1"/>
  <c r="K751" i="1"/>
  <c r="I750" i="11" s="1"/>
  <c r="K752" i="1"/>
  <c r="I751" i="11" s="1"/>
  <c r="K753" i="1"/>
  <c r="I752" i="11" s="1"/>
  <c r="K754" i="1"/>
  <c r="I753" i="11" s="1"/>
  <c r="K755" i="1"/>
  <c r="I754" i="11" s="1"/>
  <c r="K756" i="1"/>
  <c r="I755" i="11" s="1"/>
  <c r="K757" i="1"/>
  <c r="I756" i="11" s="1"/>
  <c r="K758" i="1"/>
  <c r="I757" i="11" s="1"/>
  <c r="K759" i="1"/>
  <c r="I758" i="11" s="1"/>
  <c r="K760" i="1"/>
  <c r="I759" i="11" s="1"/>
  <c r="K761" i="1"/>
  <c r="I760" i="11" s="1"/>
  <c r="K762" i="1"/>
  <c r="I761" i="11" s="1"/>
  <c r="K763" i="1"/>
  <c r="I762" i="11" s="1"/>
  <c r="K764" i="1"/>
  <c r="I763" i="11" s="1"/>
  <c r="K765" i="1"/>
  <c r="I764" i="11" s="1"/>
  <c r="K766" i="1"/>
  <c r="I765" i="11" s="1"/>
  <c r="K767" i="1"/>
  <c r="I766" i="11" s="1"/>
  <c r="K768" i="1"/>
  <c r="I767" i="11" s="1"/>
  <c r="K769" i="1"/>
  <c r="I768" i="11" s="1"/>
  <c r="K770" i="1"/>
  <c r="I769" i="11" s="1"/>
  <c r="K771" i="1"/>
  <c r="I770" i="11" s="1"/>
  <c r="K772" i="1"/>
  <c r="I771" i="11" s="1"/>
  <c r="K773" i="1"/>
  <c r="I772" i="11" s="1"/>
  <c r="K774" i="1"/>
  <c r="I773" i="11" s="1"/>
  <c r="K775" i="1"/>
  <c r="I774" i="11" s="1"/>
  <c r="K776" i="1"/>
  <c r="I775" i="11" s="1"/>
  <c r="K777" i="1"/>
  <c r="I776" i="11" s="1"/>
  <c r="K778" i="1"/>
  <c r="I777" i="11" s="1"/>
  <c r="K779" i="1"/>
  <c r="I778" i="11" s="1"/>
  <c r="K780" i="1"/>
  <c r="I779" i="11" s="1"/>
  <c r="K781" i="1"/>
  <c r="I780" i="11" s="1"/>
  <c r="K782" i="1"/>
  <c r="I781" i="11" s="1"/>
  <c r="K783" i="1"/>
  <c r="I782" i="11" s="1"/>
  <c r="K784" i="1"/>
  <c r="I783" i="11" s="1"/>
  <c r="K785" i="1"/>
  <c r="I784" i="11" s="1"/>
  <c r="K786" i="1"/>
  <c r="I785" i="11" s="1"/>
  <c r="K787" i="1"/>
  <c r="I786" i="11" s="1"/>
  <c r="K788" i="1"/>
  <c r="I787" i="11" s="1"/>
  <c r="K789" i="1"/>
  <c r="I788" i="11" s="1"/>
  <c r="K790" i="1"/>
  <c r="I789" i="11" s="1"/>
  <c r="K791" i="1"/>
  <c r="I790" i="11" s="1"/>
  <c r="K792" i="1"/>
  <c r="I791" i="11" s="1"/>
  <c r="K793" i="1"/>
  <c r="I792" i="11" s="1"/>
  <c r="K794" i="1"/>
  <c r="I793" i="11" s="1"/>
  <c r="K795" i="1"/>
  <c r="I794" i="11" s="1"/>
  <c r="K796" i="1"/>
  <c r="I795" i="11" s="1"/>
  <c r="K797" i="1"/>
  <c r="I796" i="11" s="1"/>
  <c r="K798" i="1"/>
  <c r="I797" i="11" s="1"/>
  <c r="K799" i="1"/>
  <c r="I798" i="11" s="1"/>
  <c r="K800" i="1"/>
  <c r="I799" i="11" s="1"/>
  <c r="K801" i="1"/>
  <c r="I800" i="11" s="1"/>
  <c r="K802" i="1"/>
  <c r="I801" i="11" s="1"/>
  <c r="K803" i="1"/>
  <c r="I802" i="11" s="1"/>
  <c r="K804" i="1"/>
  <c r="I803" i="11" s="1"/>
  <c r="K805" i="1"/>
  <c r="I804" i="11" s="1"/>
  <c r="K806" i="1"/>
  <c r="I805" i="11" s="1"/>
  <c r="K807" i="1"/>
  <c r="I806" i="11" s="1"/>
  <c r="K808" i="1"/>
  <c r="I807" i="11" s="1"/>
  <c r="K809" i="1"/>
  <c r="I808" i="11" s="1"/>
  <c r="K810" i="1"/>
  <c r="I809" i="11" s="1"/>
  <c r="K811" i="1"/>
  <c r="I810" i="11" s="1"/>
  <c r="K812" i="1"/>
  <c r="I811" i="11" s="1"/>
  <c r="K813" i="1"/>
  <c r="I812" i="11" s="1"/>
  <c r="K814" i="1"/>
  <c r="I813" i="11" s="1"/>
  <c r="K815" i="1"/>
  <c r="I814" i="11" s="1"/>
  <c r="K816" i="1"/>
  <c r="I815" i="11" s="1"/>
  <c r="K817" i="1"/>
  <c r="I816" i="11" s="1"/>
  <c r="K818" i="1"/>
  <c r="I817" i="11" s="1"/>
  <c r="K819" i="1"/>
  <c r="I818" i="11" s="1"/>
  <c r="K820" i="1"/>
  <c r="I819" i="11" s="1"/>
  <c r="K821" i="1"/>
  <c r="I820" i="11" s="1"/>
  <c r="K822" i="1"/>
  <c r="I821" i="11" s="1"/>
  <c r="K823" i="1"/>
  <c r="I822" i="11" s="1"/>
  <c r="K824" i="1"/>
  <c r="I823" i="11" s="1"/>
  <c r="K825" i="1"/>
  <c r="I824" i="11" s="1"/>
  <c r="K826" i="1"/>
  <c r="I825" i="11" s="1"/>
  <c r="K827" i="1"/>
  <c r="I826" i="11" s="1"/>
  <c r="K828" i="1"/>
  <c r="I827" i="11" s="1"/>
  <c r="K829" i="1"/>
  <c r="I828" i="11" s="1"/>
  <c r="K830" i="1"/>
  <c r="I829" i="11" s="1"/>
  <c r="K831" i="1"/>
  <c r="I830" i="11" s="1"/>
  <c r="K832" i="1"/>
  <c r="I831" i="11" s="1"/>
  <c r="K833" i="1"/>
  <c r="I832" i="11" s="1"/>
  <c r="K834" i="1"/>
  <c r="I833" i="11" s="1"/>
  <c r="K835" i="1"/>
  <c r="I834" i="11" s="1"/>
  <c r="K836" i="1"/>
  <c r="I835" i="11" s="1"/>
  <c r="K837" i="1"/>
  <c r="I836" i="11" s="1"/>
  <c r="K838" i="1"/>
  <c r="I837" i="11" s="1"/>
  <c r="K839" i="1"/>
  <c r="I838" i="11" s="1"/>
  <c r="K840" i="1"/>
  <c r="I839" i="11" s="1"/>
  <c r="K841" i="1"/>
  <c r="I840" i="11" s="1"/>
  <c r="K842" i="1"/>
  <c r="I841" i="11" s="1"/>
  <c r="K843" i="1"/>
  <c r="I842" i="11" s="1"/>
  <c r="K844" i="1"/>
  <c r="I843" i="11" s="1"/>
  <c r="K845" i="1"/>
  <c r="I844" i="11" s="1"/>
  <c r="K846" i="1"/>
  <c r="I845" i="11" s="1"/>
  <c r="K847" i="1"/>
  <c r="I846" i="11" s="1"/>
  <c r="K848" i="1"/>
  <c r="I847" i="11" s="1"/>
  <c r="K849" i="1"/>
  <c r="I848" i="11" s="1"/>
  <c r="K850" i="1"/>
  <c r="I849" i="11" s="1"/>
  <c r="K851" i="1"/>
  <c r="I850" i="11" s="1"/>
  <c r="K852" i="1"/>
  <c r="I851" i="11" s="1"/>
  <c r="K853" i="1"/>
  <c r="I852" i="11" s="1"/>
  <c r="K854" i="1"/>
  <c r="I853" i="11" s="1"/>
  <c r="K855" i="1"/>
  <c r="I854" i="11" s="1"/>
  <c r="K856" i="1"/>
  <c r="I855" i="11" s="1"/>
  <c r="K857" i="1"/>
  <c r="I856" i="11" s="1"/>
  <c r="K858" i="1"/>
  <c r="I857" i="11" s="1"/>
  <c r="K859" i="1"/>
  <c r="I858" i="11" s="1"/>
  <c r="K860" i="1"/>
  <c r="I859" i="11" s="1"/>
  <c r="K861" i="1"/>
  <c r="I860" i="11" s="1"/>
  <c r="K862" i="1"/>
  <c r="I861" i="11" s="1"/>
  <c r="K863" i="1"/>
  <c r="I862" i="11" s="1"/>
  <c r="K864" i="1"/>
  <c r="I863" i="11" s="1"/>
  <c r="K865" i="1"/>
  <c r="I864" i="11" s="1"/>
  <c r="K866" i="1"/>
  <c r="I865" i="11" s="1"/>
  <c r="K867" i="1"/>
  <c r="I866" i="11" s="1"/>
  <c r="K868" i="1"/>
  <c r="I867" i="11" s="1"/>
  <c r="K869" i="1"/>
  <c r="I868" i="11" s="1"/>
  <c r="K870" i="1"/>
  <c r="I869" i="11" s="1"/>
  <c r="K871" i="1"/>
  <c r="I870" i="11" s="1"/>
  <c r="K872" i="1"/>
  <c r="I871" i="11" s="1"/>
  <c r="K873" i="1"/>
  <c r="I872" i="11" s="1"/>
  <c r="K874" i="1"/>
  <c r="I873" i="11" s="1"/>
  <c r="K875" i="1"/>
  <c r="I874" i="11" s="1"/>
  <c r="K876" i="1"/>
  <c r="I875" i="11" s="1"/>
  <c r="K877" i="1"/>
  <c r="I876" i="11" s="1"/>
  <c r="K878" i="1"/>
  <c r="I877" i="11" s="1"/>
  <c r="K879" i="1"/>
  <c r="I878" i="11" s="1"/>
  <c r="K880" i="1"/>
  <c r="I879" i="11" s="1"/>
  <c r="K881" i="1"/>
  <c r="I880" i="11" s="1"/>
  <c r="K882" i="1"/>
  <c r="I881" i="11" s="1"/>
  <c r="K883" i="1"/>
  <c r="I882" i="11" s="1"/>
  <c r="K884" i="1"/>
  <c r="I883" i="11" s="1"/>
  <c r="K885" i="1"/>
  <c r="I884" i="11" s="1"/>
  <c r="K886" i="1"/>
  <c r="I885" i="11" s="1"/>
  <c r="K887" i="1"/>
  <c r="I886" i="11" s="1"/>
  <c r="K888" i="1"/>
  <c r="I887" i="11" s="1"/>
  <c r="K889" i="1"/>
  <c r="I888" i="11" s="1"/>
  <c r="K890" i="1"/>
  <c r="I889" i="11" s="1"/>
  <c r="K891" i="1"/>
  <c r="I890" i="11" s="1"/>
  <c r="K892" i="1"/>
  <c r="I891" i="11" s="1"/>
  <c r="K893" i="1"/>
  <c r="I892" i="11" s="1"/>
  <c r="K894" i="1"/>
  <c r="I893" i="11" s="1"/>
  <c r="K895" i="1"/>
  <c r="I894" i="11" s="1"/>
  <c r="K896" i="1"/>
  <c r="I895" i="11" s="1"/>
  <c r="K897" i="1"/>
  <c r="I896" i="11" s="1"/>
  <c r="K898" i="1"/>
  <c r="I897" i="11" s="1"/>
  <c r="K899" i="1"/>
  <c r="I898" i="11" s="1"/>
  <c r="K900" i="1"/>
  <c r="I899" i="11" s="1"/>
  <c r="K901" i="1"/>
  <c r="I900" i="11" s="1"/>
  <c r="K902" i="1"/>
  <c r="I901" i="11" s="1"/>
  <c r="K903" i="1"/>
  <c r="I902" i="11" s="1"/>
  <c r="K904" i="1"/>
  <c r="I903" i="11" s="1"/>
  <c r="K905" i="1"/>
  <c r="I904" i="11" s="1"/>
  <c r="K906" i="1"/>
  <c r="I905" i="11" s="1"/>
  <c r="K907" i="1"/>
  <c r="I906" i="11" s="1"/>
  <c r="K908" i="1"/>
  <c r="I907" i="11" s="1"/>
  <c r="K909" i="1"/>
  <c r="I908" i="11" s="1"/>
  <c r="K910" i="1"/>
  <c r="I909" i="11" s="1"/>
  <c r="K911" i="1"/>
  <c r="I910" i="11" s="1"/>
  <c r="K912" i="1"/>
  <c r="I911" i="11" s="1"/>
  <c r="K913" i="1"/>
  <c r="I912" i="11" s="1"/>
  <c r="K914" i="1"/>
  <c r="I913" i="11" s="1"/>
  <c r="K915" i="1"/>
  <c r="I914" i="11" s="1"/>
  <c r="K916" i="1"/>
  <c r="I915" i="11" s="1"/>
  <c r="K917" i="1"/>
  <c r="I916" i="11" s="1"/>
  <c r="K918" i="1"/>
  <c r="I917" i="11" s="1"/>
  <c r="K919" i="1"/>
  <c r="I918" i="11" s="1"/>
  <c r="K920" i="1"/>
  <c r="I919" i="11" s="1"/>
  <c r="K921" i="1"/>
  <c r="I920" i="11" s="1"/>
  <c r="K922" i="1"/>
  <c r="I921" i="11" s="1"/>
  <c r="K923" i="1"/>
  <c r="I922" i="11" s="1"/>
  <c r="K924" i="1"/>
  <c r="I923" i="11" s="1"/>
  <c r="K925" i="1"/>
  <c r="I924" i="11" s="1"/>
  <c r="K926" i="1"/>
  <c r="I925" i="11" s="1"/>
  <c r="K927" i="1"/>
  <c r="I926" i="11" s="1"/>
  <c r="K928" i="1"/>
  <c r="I927" i="11" s="1"/>
  <c r="K929" i="1"/>
  <c r="I928" i="11" s="1"/>
  <c r="K930" i="1"/>
  <c r="I929" i="11" s="1"/>
  <c r="K931" i="1"/>
  <c r="I930" i="11" s="1"/>
  <c r="K932" i="1"/>
  <c r="I931" i="11" s="1"/>
  <c r="K933" i="1"/>
  <c r="I932" i="11" s="1"/>
  <c r="K934" i="1"/>
  <c r="I933" i="11" s="1"/>
  <c r="K935" i="1"/>
  <c r="I934" i="11" s="1"/>
  <c r="K936" i="1"/>
  <c r="I935" i="11" s="1"/>
  <c r="K937" i="1"/>
  <c r="I936" i="11" s="1"/>
  <c r="K938" i="1"/>
  <c r="I937" i="11" s="1"/>
  <c r="K939" i="1"/>
  <c r="I938" i="11" s="1"/>
  <c r="K940" i="1"/>
  <c r="I939" i="11" s="1"/>
  <c r="K941" i="1"/>
  <c r="I940" i="11" s="1"/>
  <c r="K942" i="1"/>
  <c r="I941" i="11" s="1"/>
  <c r="K943" i="1"/>
  <c r="I942" i="11" s="1"/>
  <c r="K944" i="1"/>
  <c r="I943" i="11" s="1"/>
  <c r="K945" i="1"/>
  <c r="I944" i="11" s="1"/>
  <c r="K946" i="1"/>
  <c r="I945" i="11" s="1"/>
  <c r="K947" i="1"/>
  <c r="I946" i="11" s="1"/>
  <c r="K948" i="1"/>
  <c r="I947" i="11" s="1"/>
  <c r="K949" i="1"/>
  <c r="I948" i="11" s="1"/>
  <c r="K950" i="1"/>
  <c r="I949" i="11" s="1"/>
  <c r="K951" i="1"/>
  <c r="I950" i="11" s="1"/>
  <c r="K952" i="1"/>
  <c r="I951" i="11" s="1"/>
  <c r="K953" i="1"/>
  <c r="I952" i="11" s="1"/>
  <c r="K954" i="1"/>
  <c r="I953" i="11" s="1"/>
  <c r="K955" i="1"/>
  <c r="I954" i="11" s="1"/>
  <c r="K956" i="1"/>
  <c r="I955" i="11" s="1"/>
  <c r="K957" i="1"/>
  <c r="I956" i="11" s="1"/>
  <c r="K958" i="1"/>
  <c r="I957" i="11" s="1"/>
  <c r="K959" i="1"/>
  <c r="I958" i="11" s="1"/>
  <c r="K960" i="1"/>
  <c r="I959" i="11" s="1"/>
  <c r="K961" i="1"/>
  <c r="I960" i="11" s="1"/>
  <c r="K962" i="1"/>
  <c r="I961" i="11" s="1"/>
  <c r="K963" i="1"/>
  <c r="I962" i="11" s="1"/>
  <c r="K964" i="1"/>
  <c r="I963" i="11" s="1"/>
  <c r="K965" i="1"/>
  <c r="I964" i="11" s="1"/>
  <c r="K966" i="1"/>
  <c r="I965" i="11" s="1"/>
  <c r="K967" i="1"/>
  <c r="I966" i="11" s="1"/>
  <c r="K968" i="1"/>
  <c r="I967" i="11" s="1"/>
  <c r="K969" i="1"/>
  <c r="I968" i="11" s="1"/>
  <c r="K970" i="1"/>
  <c r="I969" i="11" s="1"/>
  <c r="K971" i="1"/>
  <c r="I970" i="11" s="1"/>
  <c r="K972" i="1"/>
  <c r="I971" i="11" s="1"/>
  <c r="K973" i="1"/>
  <c r="I972" i="11" s="1"/>
  <c r="K974" i="1"/>
  <c r="I973" i="11" s="1"/>
  <c r="K975" i="1"/>
  <c r="I974" i="11" s="1"/>
  <c r="K976" i="1"/>
  <c r="I975" i="11" s="1"/>
  <c r="K977" i="1"/>
  <c r="I976" i="11" s="1"/>
  <c r="K978" i="1"/>
  <c r="I977" i="11" s="1"/>
  <c r="K979" i="1"/>
  <c r="I978" i="11" s="1"/>
  <c r="K980" i="1"/>
  <c r="I979" i="11" s="1"/>
  <c r="K981" i="1"/>
  <c r="I980" i="11" s="1"/>
  <c r="K982" i="1"/>
  <c r="I981" i="11" s="1"/>
  <c r="K983" i="1"/>
  <c r="I982" i="11" s="1"/>
  <c r="K984" i="1"/>
  <c r="I983" i="11" s="1"/>
  <c r="K985" i="1"/>
  <c r="I984" i="11" s="1"/>
  <c r="K986" i="1"/>
  <c r="I985" i="11" s="1"/>
  <c r="K987" i="1"/>
  <c r="I986" i="11" s="1"/>
  <c r="K988" i="1"/>
  <c r="I987" i="11" s="1"/>
  <c r="K989" i="1"/>
  <c r="I988" i="11" s="1"/>
  <c r="K990" i="1"/>
  <c r="I989" i="11" s="1"/>
  <c r="K991" i="1"/>
  <c r="I990" i="11" s="1"/>
  <c r="K992" i="1"/>
  <c r="I991" i="11" s="1"/>
  <c r="K993" i="1"/>
  <c r="I992" i="11" s="1"/>
  <c r="K994" i="1"/>
  <c r="I993" i="11" s="1"/>
  <c r="K995" i="1"/>
  <c r="I994" i="11" s="1"/>
  <c r="K996" i="1"/>
  <c r="I995" i="11" s="1"/>
  <c r="K997" i="1"/>
  <c r="I996" i="11" s="1"/>
  <c r="K998" i="1"/>
  <c r="I997" i="11" s="1"/>
  <c r="K999" i="1"/>
  <c r="I998" i="11" s="1"/>
  <c r="K1000" i="1"/>
  <c r="I999" i="11" s="1"/>
  <c r="K1001" i="1"/>
  <c r="I1000" i="11" s="1"/>
  <c r="K1002" i="1"/>
  <c r="I1001" i="11" s="1"/>
  <c r="K1003" i="1"/>
  <c r="I1002" i="11" s="1"/>
  <c r="H4" i="11" l="1"/>
  <c r="I4" i="11"/>
  <c r="H5" i="11"/>
  <c r="I5" i="11"/>
  <c r="H6" i="11"/>
  <c r="I6" i="11"/>
  <c r="H7" i="11"/>
  <c r="I7" i="11"/>
  <c r="H8" i="11"/>
  <c r="I8" i="11"/>
  <c r="H9" i="11"/>
  <c r="I9" i="11"/>
  <c r="H10" i="11"/>
  <c r="I10" i="11"/>
  <c r="H11" i="11"/>
  <c r="I11" i="11"/>
  <c r="H12" i="11"/>
  <c r="I12" i="11"/>
  <c r="H13" i="11"/>
  <c r="I13" i="11"/>
  <c r="H14" i="11"/>
  <c r="I14" i="11"/>
  <c r="H15" i="11"/>
  <c r="I15" i="11"/>
  <c r="H16" i="11"/>
  <c r="I16" i="11"/>
  <c r="H17" i="11"/>
  <c r="I17" i="11"/>
  <c r="H18" i="11"/>
  <c r="I18" i="11"/>
  <c r="H19" i="11"/>
  <c r="I19" i="11"/>
  <c r="H20" i="11"/>
  <c r="I20" i="11"/>
  <c r="H21" i="11"/>
  <c r="I21" i="11"/>
  <c r="H22" i="11"/>
  <c r="I22" i="11"/>
  <c r="H23" i="11"/>
  <c r="I23" i="11"/>
  <c r="H24" i="11"/>
  <c r="I24" i="11"/>
  <c r="H25" i="11"/>
  <c r="I25" i="11"/>
  <c r="H26" i="11"/>
  <c r="I26" i="11"/>
  <c r="H27" i="11"/>
  <c r="I27" i="11"/>
  <c r="H28" i="11"/>
  <c r="I28" i="11"/>
  <c r="H29" i="11"/>
  <c r="I29" i="11"/>
  <c r="H30" i="11"/>
  <c r="I30" i="11"/>
  <c r="H31" i="11"/>
  <c r="I31" i="11"/>
  <c r="H32" i="11"/>
  <c r="I32" i="11"/>
  <c r="H33" i="11"/>
  <c r="I33" i="11"/>
  <c r="I3" i="11"/>
  <c r="H3" i="11"/>
  <c r="G4" i="1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 i="11"/>
  <c r="F4" i="11"/>
  <c r="F5" i="11"/>
  <c r="F6"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 i="11"/>
  <c r="B4" i="11"/>
  <c r="C4" i="11"/>
  <c r="B5" i="11"/>
  <c r="C5" i="11"/>
  <c r="B6" i="11"/>
  <c r="C6" i="11"/>
  <c r="B7" i="11"/>
  <c r="C7" i="11"/>
  <c r="B8" i="11"/>
  <c r="C8" i="11"/>
  <c r="B9" i="11"/>
  <c r="C9" i="11"/>
  <c r="B10" i="11"/>
  <c r="C10" i="11"/>
  <c r="B11" i="11"/>
  <c r="C11" i="11"/>
  <c r="B12" i="11"/>
  <c r="C12" i="11"/>
  <c r="B13" i="11"/>
  <c r="C13" i="11"/>
  <c r="B14" i="11"/>
  <c r="C14" i="11"/>
  <c r="B15" i="11"/>
  <c r="C15" i="11"/>
  <c r="B16" i="11"/>
  <c r="C16" i="11"/>
  <c r="B17" i="11"/>
  <c r="C17" i="11"/>
  <c r="B18" i="11"/>
  <c r="C18" i="11"/>
  <c r="B19" i="11"/>
  <c r="C19" i="11"/>
  <c r="B20" i="11"/>
  <c r="C20" i="11"/>
  <c r="B21" i="11"/>
  <c r="C21" i="11"/>
  <c r="B22" i="11"/>
  <c r="C22" i="11"/>
  <c r="B23" i="11"/>
  <c r="C23" i="11"/>
  <c r="B24" i="11"/>
  <c r="C24" i="11"/>
  <c r="B25" i="11"/>
  <c r="C25" i="11"/>
  <c r="B26" i="11"/>
  <c r="C26" i="11"/>
  <c r="B27" i="11"/>
  <c r="C27" i="11"/>
  <c r="B28" i="11"/>
  <c r="C28" i="11"/>
  <c r="B29" i="11"/>
  <c r="C29" i="11"/>
  <c r="B30" i="11"/>
  <c r="C30" i="11"/>
  <c r="B31" i="11"/>
  <c r="C31" i="11"/>
  <c r="B32" i="11"/>
  <c r="C32" i="11"/>
  <c r="B33" i="11"/>
  <c r="C33" i="11"/>
  <c r="B3" i="11"/>
  <c r="C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 i="11"/>
  <c r="B2" i="11"/>
  <c r="C2" i="11"/>
  <c r="D2" i="11"/>
  <c r="E2" i="11"/>
  <c r="F2" i="11"/>
  <c r="G2" i="11"/>
  <c r="H2" i="11"/>
  <c r="I2" i="11"/>
  <c r="A2" i="11"/>
  <c r="L4"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N4" i="11" l="1"/>
  <c r="N5" i="11"/>
  <c r="N6" i="11"/>
  <c r="N3" i="11"/>
  <c r="M19" i="11"/>
  <c r="M15" i="11"/>
  <c r="M11" i="11"/>
  <c r="M18" i="11"/>
  <c r="M14" i="11"/>
  <c r="M10" i="11"/>
  <c r="M16" i="11"/>
  <c r="M8" i="11"/>
  <c r="M21" i="11"/>
  <c r="M17" i="11"/>
  <c r="M13" i="11"/>
  <c r="M9" i="11"/>
  <c r="M20" i="11"/>
  <c r="M12" i="11"/>
  <c r="M3" i="11"/>
  <c r="M5" i="11"/>
  <c r="M6" i="11"/>
  <c r="M7" i="11"/>
  <c r="M4" i="11"/>
  <c r="A10" i="8"/>
  <c r="B1" i="8"/>
  <c r="B1" i="1"/>
  <c r="N22" i="11" l="1"/>
  <c r="N23" i="11" s="1"/>
  <c r="M22" i="11"/>
  <c r="O22" i="11" s="1"/>
  <c r="E10" i="4"/>
  <c r="E11" i="4"/>
  <c r="E12" i="4"/>
  <c r="E20" i="4" s="1"/>
  <c r="E28" i="4" s="1"/>
  <c r="E36" i="4" s="1"/>
  <c r="E44" i="4" s="1"/>
  <c r="E52" i="4" s="1"/>
  <c r="E60" i="4" s="1"/>
  <c r="E68" i="4" s="1"/>
  <c r="E76" i="4" s="1"/>
  <c r="E84" i="4" s="1"/>
  <c r="E92" i="4" s="1"/>
  <c r="E100" i="4" s="1"/>
  <c r="E108" i="4" s="1"/>
  <c r="E116" i="4" s="1"/>
  <c r="E124" i="4" s="1"/>
  <c r="E132" i="4" s="1"/>
  <c r="E140" i="4" s="1"/>
  <c r="E148" i="4" s="1"/>
  <c r="E156" i="4" s="1"/>
  <c r="E164" i="4" s="1"/>
  <c r="E172" i="4" s="1"/>
  <c r="E180" i="4" s="1"/>
  <c r="E188" i="4" s="1"/>
  <c r="E196" i="4" s="1"/>
  <c r="E204" i="4" s="1"/>
  <c r="E13" i="4"/>
  <c r="E21" i="4" s="1"/>
  <c r="E29" i="4" s="1"/>
  <c r="E37" i="4" s="1"/>
  <c r="E45" i="4" s="1"/>
  <c r="E53" i="4" s="1"/>
  <c r="E61" i="4" s="1"/>
  <c r="E69" i="4" s="1"/>
  <c r="E77" i="4" s="1"/>
  <c r="E85" i="4" s="1"/>
  <c r="E93" i="4" s="1"/>
  <c r="E101" i="4" s="1"/>
  <c r="E109" i="4" s="1"/>
  <c r="E117" i="4" s="1"/>
  <c r="E125" i="4" s="1"/>
  <c r="E133" i="4" s="1"/>
  <c r="E141" i="4" s="1"/>
  <c r="E149" i="4" s="1"/>
  <c r="E157" i="4" s="1"/>
  <c r="E165" i="4" s="1"/>
  <c r="E173" i="4" s="1"/>
  <c r="E181" i="4" s="1"/>
  <c r="E189" i="4" s="1"/>
  <c r="E197" i="4" s="1"/>
  <c r="E205" i="4" s="1"/>
  <c r="E14" i="4"/>
  <c r="E15" i="4"/>
  <c r="E16" i="4"/>
  <c r="E24" i="4" s="1"/>
  <c r="E32" i="4" s="1"/>
  <c r="E40" i="4" s="1"/>
  <c r="E48" i="4" s="1"/>
  <c r="E56" i="4" s="1"/>
  <c r="E64" i="4" s="1"/>
  <c r="E72" i="4" s="1"/>
  <c r="E80" i="4" s="1"/>
  <c r="E88" i="4" s="1"/>
  <c r="E96" i="4" s="1"/>
  <c r="E104" i="4" s="1"/>
  <c r="E112" i="4" s="1"/>
  <c r="E120" i="4" s="1"/>
  <c r="E128" i="4" s="1"/>
  <c r="E136" i="4" s="1"/>
  <c r="E144" i="4" s="1"/>
  <c r="E152" i="4" s="1"/>
  <c r="E160" i="4" s="1"/>
  <c r="E168" i="4" s="1"/>
  <c r="E176" i="4" s="1"/>
  <c r="E184" i="4" s="1"/>
  <c r="E192" i="4" s="1"/>
  <c r="E200" i="4" s="1"/>
  <c r="E208" i="4" s="1"/>
  <c r="E18" i="4"/>
  <c r="E26" i="4" s="1"/>
  <c r="E34" i="4" s="1"/>
  <c r="E42" i="4" s="1"/>
  <c r="E50" i="4" s="1"/>
  <c r="E58" i="4" s="1"/>
  <c r="E66" i="4" s="1"/>
  <c r="E74" i="4" s="1"/>
  <c r="E82" i="4" s="1"/>
  <c r="E90" i="4" s="1"/>
  <c r="E98" i="4" s="1"/>
  <c r="E106" i="4" s="1"/>
  <c r="E114" i="4" s="1"/>
  <c r="E122" i="4" s="1"/>
  <c r="E130" i="4" s="1"/>
  <c r="E138" i="4" s="1"/>
  <c r="E146" i="4" s="1"/>
  <c r="E154" i="4" s="1"/>
  <c r="E162" i="4" s="1"/>
  <c r="E170" i="4" s="1"/>
  <c r="E178" i="4" s="1"/>
  <c r="E186" i="4" s="1"/>
  <c r="E194" i="4" s="1"/>
  <c r="E202" i="4" s="1"/>
  <c r="E19" i="4"/>
  <c r="E22" i="4"/>
  <c r="E23" i="4"/>
  <c r="E31" i="4" s="1"/>
  <c r="E39" i="4" s="1"/>
  <c r="E47" i="4" s="1"/>
  <c r="E55" i="4" s="1"/>
  <c r="E63" i="4" s="1"/>
  <c r="E71" i="4" s="1"/>
  <c r="E79" i="4" s="1"/>
  <c r="E87" i="4" s="1"/>
  <c r="E95" i="4" s="1"/>
  <c r="E103" i="4" s="1"/>
  <c r="E111" i="4" s="1"/>
  <c r="E119" i="4" s="1"/>
  <c r="E127" i="4" s="1"/>
  <c r="E135" i="4" s="1"/>
  <c r="E143" i="4" s="1"/>
  <c r="E151" i="4" s="1"/>
  <c r="E159" i="4" s="1"/>
  <c r="E167" i="4" s="1"/>
  <c r="E175" i="4" s="1"/>
  <c r="E183" i="4" s="1"/>
  <c r="E191" i="4" s="1"/>
  <c r="E199" i="4" s="1"/>
  <c r="E207" i="4" s="1"/>
  <c r="E27" i="4"/>
  <c r="E35" i="4" s="1"/>
  <c r="E43" i="4" s="1"/>
  <c r="E51" i="4" s="1"/>
  <c r="E59" i="4" s="1"/>
  <c r="E67" i="4" s="1"/>
  <c r="E75" i="4" s="1"/>
  <c r="E83" i="4" s="1"/>
  <c r="E91" i="4" s="1"/>
  <c r="E99" i="4" s="1"/>
  <c r="E107" i="4" s="1"/>
  <c r="E115" i="4" s="1"/>
  <c r="E123" i="4" s="1"/>
  <c r="E131" i="4" s="1"/>
  <c r="E139" i="4" s="1"/>
  <c r="E147" i="4" s="1"/>
  <c r="E155" i="4" s="1"/>
  <c r="E163" i="4" s="1"/>
  <c r="E171" i="4" s="1"/>
  <c r="E179" i="4" s="1"/>
  <c r="E187" i="4" s="1"/>
  <c r="E195" i="4" s="1"/>
  <c r="E203" i="4" s="1"/>
  <c r="E30" i="4"/>
  <c r="E38" i="4"/>
  <c r="E46" i="4" s="1"/>
  <c r="E54" i="4" s="1"/>
  <c r="E62" i="4" s="1"/>
  <c r="E70" i="4" s="1"/>
  <c r="E78" i="4" s="1"/>
  <c r="E86" i="4" s="1"/>
  <c r="E94" i="4" s="1"/>
  <c r="E102" i="4" s="1"/>
  <c r="E110" i="4" s="1"/>
  <c r="E118" i="4" s="1"/>
  <c r="E126" i="4" s="1"/>
  <c r="E134" i="4" s="1"/>
  <c r="E142" i="4" s="1"/>
  <c r="E150" i="4" s="1"/>
  <c r="E158" i="4" s="1"/>
  <c r="E166" i="4" s="1"/>
  <c r="E174" i="4" s="1"/>
  <c r="E182" i="4" s="1"/>
  <c r="E190" i="4" s="1"/>
  <c r="E198" i="4" s="1"/>
  <c r="E206" i="4" s="1"/>
  <c r="E9" i="4"/>
  <c r="E17" i="4" s="1"/>
  <c r="E25" i="4" s="1"/>
  <c r="E33" i="4" s="1"/>
  <c r="E41" i="4" s="1"/>
  <c r="E49" i="4" s="1"/>
  <c r="E57" i="4" s="1"/>
  <c r="E65" i="4" s="1"/>
  <c r="E73" i="4" s="1"/>
  <c r="E81" i="4" s="1"/>
  <c r="E89" i="4" s="1"/>
  <c r="E97" i="4" s="1"/>
  <c r="E105" i="4" s="1"/>
  <c r="E113" i="4" s="1"/>
  <c r="E121" i="4" s="1"/>
  <c r="E129" i="4" s="1"/>
  <c r="E137" i="4" s="1"/>
  <c r="E145" i="4" s="1"/>
  <c r="E153" i="4" s="1"/>
  <c r="E161" i="4" s="1"/>
  <c r="E169" i="4" s="1"/>
  <c r="E177" i="4" s="1"/>
  <c r="E185" i="4" s="1"/>
  <c r="E193" i="4" s="1"/>
  <c r="E201" i="4" s="1"/>
  <c r="G1" i="4"/>
  <c r="O21" i="11" l="1"/>
  <c r="P21" i="11" s="1"/>
  <c r="O7" i="11"/>
  <c r="P7" i="11" s="1"/>
  <c r="O13" i="11"/>
  <c r="P13" i="11" s="1"/>
  <c r="O6" i="11"/>
  <c r="P6" i="11" s="1"/>
  <c r="O15" i="11"/>
  <c r="P15" i="11" s="1"/>
  <c r="O9" i="11"/>
  <c r="P9" i="11" s="1"/>
  <c r="O17" i="11"/>
  <c r="P17" i="11" s="1"/>
  <c r="O19" i="11"/>
  <c r="P19" i="11" s="1"/>
  <c r="O5" i="11"/>
  <c r="P5" i="11" s="1"/>
  <c r="O18" i="11"/>
  <c r="P18" i="11" s="1"/>
  <c r="O20" i="11"/>
  <c r="P20" i="11" s="1"/>
  <c r="O11" i="11"/>
  <c r="P11" i="11" s="1"/>
  <c r="O12" i="11"/>
  <c r="P12" i="11" s="1"/>
  <c r="O10" i="11"/>
  <c r="P10" i="11" s="1"/>
  <c r="O16" i="11"/>
  <c r="P16" i="11" s="1"/>
  <c r="O4" i="11"/>
  <c r="P4" i="11" s="1"/>
  <c r="O14" i="11"/>
  <c r="P14" i="11" s="1"/>
  <c r="O8" i="11"/>
  <c r="P8" i="11" s="1"/>
  <c r="O3" i="11"/>
  <c r="P3" i="11" s="1"/>
  <c r="P22" i="11"/>
  <c r="M23" i="11"/>
  <c r="H17" i="4"/>
  <c r="H25" i="4" s="1"/>
  <c r="H33" i="4" s="1"/>
  <c r="H41" i="4" s="1"/>
  <c r="H49" i="4" s="1"/>
  <c r="H57" i="4" s="1"/>
  <c r="H65" i="4" s="1"/>
  <c r="H73" i="4" s="1"/>
  <c r="H81" i="4" s="1"/>
  <c r="H89" i="4" s="1"/>
  <c r="H97" i="4" s="1"/>
  <c r="H105" i="4" s="1"/>
  <c r="H113" i="4" s="1"/>
  <c r="H121" i="4" s="1"/>
  <c r="H129" i="4" s="1"/>
  <c r="H137" i="4" s="1"/>
  <c r="H145" i="4" s="1"/>
  <c r="H153" i="4" s="1"/>
  <c r="H161" i="4" s="1"/>
  <c r="H169" i="4" s="1"/>
  <c r="H177" i="4" s="1"/>
  <c r="H185" i="4" s="1"/>
  <c r="H193" i="4" s="1"/>
  <c r="H201" i="4" s="1"/>
  <c r="F1" i="4"/>
  <c r="P23" i="11" l="1"/>
  <c r="O23" i="1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1" i="1"/>
  <c r="H5" i="1"/>
  <c r="H6" i="1"/>
  <c r="H7" i="1"/>
  <c r="H8" i="1"/>
  <c r="H9" i="1"/>
  <c r="H10" i="1"/>
  <c r="H4" i="1"/>
  <c r="B12" i="9" l="1"/>
  <c r="B16" i="9"/>
  <c r="C9" i="4" l="1"/>
  <c r="C2" i="4"/>
  <c r="D1" i="4"/>
  <c r="G9" i="4" l="1"/>
  <c r="F9" i="4"/>
  <c r="D9" i="4"/>
  <c r="G2" i="4"/>
  <c r="F2" i="4"/>
  <c r="C17" i="4"/>
  <c r="C3" i="4"/>
  <c r="C10" i="4"/>
  <c r="G17" i="4" l="1"/>
  <c r="D17" i="4"/>
  <c r="F17" i="4"/>
  <c r="G3" i="4"/>
  <c r="F3" i="4"/>
  <c r="G10" i="4"/>
  <c r="F10" i="4"/>
  <c r="C25" i="4"/>
  <c r="C18" i="4"/>
  <c r="C11" i="4"/>
  <c r="C4" i="4"/>
  <c r="G25" i="4" l="1"/>
  <c r="D25" i="4"/>
  <c r="F25" i="4"/>
  <c r="G4" i="4"/>
  <c r="F4" i="4"/>
  <c r="G11" i="4"/>
  <c r="F11" i="4"/>
  <c r="G18" i="4"/>
  <c r="F18" i="4"/>
  <c r="C33" i="4"/>
  <c r="C5" i="4"/>
  <c r="C12" i="4"/>
  <c r="C19" i="4"/>
  <c r="C26" i="4"/>
  <c r="G12" i="4" l="1"/>
  <c r="F12" i="4"/>
  <c r="G26" i="4"/>
  <c r="F26" i="4"/>
  <c r="G5" i="4"/>
  <c r="F5" i="4"/>
  <c r="G33" i="4"/>
  <c r="D33" i="4"/>
  <c r="F33" i="4"/>
  <c r="G19" i="4"/>
  <c r="F19" i="4"/>
  <c r="C41" i="4"/>
  <c r="C34" i="4"/>
  <c r="C20" i="4"/>
  <c r="C6" i="4"/>
  <c r="C13" i="4"/>
  <c r="C27" i="4"/>
  <c r="G20" i="4" l="1"/>
  <c r="F20" i="4"/>
  <c r="G27" i="4"/>
  <c r="F27" i="4"/>
  <c r="G34" i="4"/>
  <c r="F34" i="4"/>
  <c r="G13" i="4"/>
  <c r="F13" i="4"/>
  <c r="G41" i="4"/>
  <c r="D41" i="4"/>
  <c r="F41" i="4"/>
  <c r="G6" i="4"/>
  <c r="F6" i="4"/>
  <c r="C49" i="4"/>
  <c r="C21" i="4"/>
  <c r="C42" i="4"/>
  <c r="C35" i="4"/>
  <c r="C7" i="4"/>
  <c r="C14" i="4"/>
  <c r="C28" i="4"/>
  <c r="G14" i="4" l="1"/>
  <c r="F14" i="4"/>
  <c r="G21" i="4"/>
  <c r="F21" i="4"/>
  <c r="G35" i="4"/>
  <c r="F35" i="4"/>
  <c r="G28" i="4"/>
  <c r="F28" i="4"/>
  <c r="C50" i="4"/>
  <c r="G42" i="4"/>
  <c r="F42" i="4"/>
  <c r="G7" i="4"/>
  <c r="F7" i="4"/>
  <c r="D49" i="4"/>
  <c r="G49" i="4"/>
  <c r="F49" i="4"/>
  <c r="C57" i="4"/>
  <c r="C22" i="4"/>
  <c r="C43" i="4"/>
  <c r="C36" i="4"/>
  <c r="C8" i="4"/>
  <c r="C15" i="4"/>
  <c r="C29" i="4"/>
  <c r="C58" i="4" l="1"/>
  <c r="F50" i="4"/>
  <c r="G50" i="4"/>
  <c r="G36" i="4"/>
  <c r="F36" i="4"/>
  <c r="G8" i="4"/>
  <c r="F8" i="4"/>
  <c r="G29" i="4"/>
  <c r="F29" i="4"/>
  <c r="C51" i="4"/>
  <c r="G43" i="4"/>
  <c r="F43" i="4"/>
  <c r="G57" i="4"/>
  <c r="D57" i="4"/>
  <c r="F57" i="4"/>
  <c r="G15" i="4"/>
  <c r="F15" i="4"/>
  <c r="G22" i="4"/>
  <c r="F22" i="4"/>
  <c r="C65" i="4"/>
  <c r="C16" i="4"/>
  <c r="C30" i="4"/>
  <c r="C37" i="4"/>
  <c r="C23" i="4"/>
  <c r="C44" i="4"/>
  <c r="G23" i="4" l="1"/>
  <c r="F23" i="4"/>
  <c r="G65" i="4"/>
  <c r="F65" i="4"/>
  <c r="D65" i="4"/>
  <c r="C66" i="4"/>
  <c r="F58" i="4"/>
  <c r="G58" i="4"/>
  <c r="G37" i="4"/>
  <c r="F37" i="4"/>
  <c r="G30" i="4"/>
  <c r="F30" i="4"/>
  <c r="C52" i="4"/>
  <c r="G44" i="4"/>
  <c r="F44" i="4"/>
  <c r="G16" i="4"/>
  <c r="F16" i="4"/>
  <c r="C59" i="4"/>
  <c r="G51" i="4"/>
  <c r="F51" i="4"/>
  <c r="C73" i="4"/>
  <c r="C31" i="4"/>
  <c r="C38" i="4"/>
  <c r="C45" i="4"/>
  <c r="C24" i="4"/>
  <c r="C67" i="4" l="1"/>
  <c r="G59" i="4"/>
  <c r="F59" i="4"/>
  <c r="C74" i="4"/>
  <c r="F66" i="4"/>
  <c r="G66" i="4"/>
  <c r="C60" i="4"/>
  <c r="G52" i="4"/>
  <c r="F52" i="4"/>
  <c r="G31" i="4"/>
  <c r="F31" i="4"/>
  <c r="G24" i="4"/>
  <c r="F24" i="4"/>
  <c r="G73" i="4"/>
  <c r="F73" i="4"/>
  <c r="D73" i="4"/>
  <c r="G38" i="4"/>
  <c r="F38" i="4"/>
  <c r="C53" i="4"/>
  <c r="G45" i="4"/>
  <c r="F45" i="4"/>
  <c r="C81" i="4"/>
  <c r="C32" i="4"/>
  <c r="C39" i="4"/>
  <c r="C46" i="4"/>
  <c r="C82" i="4" l="1"/>
  <c r="F74" i="4"/>
  <c r="G74" i="4"/>
  <c r="C68" i="4"/>
  <c r="G60" i="4"/>
  <c r="F60" i="4"/>
  <c r="G39" i="4"/>
  <c r="F39" i="4"/>
  <c r="D81" i="4"/>
  <c r="G81" i="4"/>
  <c r="F81" i="4"/>
  <c r="C54" i="4"/>
  <c r="G46" i="4"/>
  <c r="F46" i="4"/>
  <c r="G32" i="4"/>
  <c r="F32" i="4"/>
  <c r="C61" i="4"/>
  <c r="F53" i="4"/>
  <c r="G53" i="4"/>
  <c r="C75" i="4"/>
  <c r="G67" i="4"/>
  <c r="F67" i="4"/>
  <c r="C89" i="4"/>
  <c r="C47" i="4"/>
  <c r="C40" i="4"/>
  <c r="C55" i="4" l="1"/>
  <c r="G47" i="4"/>
  <c r="F47" i="4"/>
  <c r="C83" i="4"/>
  <c r="G75" i="4"/>
  <c r="F75" i="4"/>
  <c r="C62" i="4"/>
  <c r="F54" i="4"/>
  <c r="G54" i="4"/>
  <c r="C76" i="4"/>
  <c r="G68" i="4"/>
  <c r="F68" i="4"/>
  <c r="G89" i="4"/>
  <c r="D89" i="4"/>
  <c r="F89" i="4"/>
  <c r="G40" i="4"/>
  <c r="F40" i="4"/>
  <c r="C69" i="4"/>
  <c r="F61" i="4"/>
  <c r="G61" i="4"/>
  <c r="C90" i="4"/>
  <c r="F82" i="4"/>
  <c r="G82" i="4"/>
  <c r="C97" i="4"/>
  <c r="C48" i="4"/>
  <c r="C91" i="4" l="1"/>
  <c r="G83" i="4"/>
  <c r="F83" i="4"/>
  <c r="G97" i="4"/>
  <c r="F97" i="4"/>
  <c r="D97" i="4"/>
  <c r="C70" i="4"/>
  <c r="F62" i="4"/>
  <c r="G62" i="4"/>
  <c r="C77" i="4"/>
  <c r="F69" i="4"/>
  <c r="G69" i="4"/>
  <c r="C84" i="4"/>
  <c r="G76" i="4"/>
  <c r="F76" i="4"/>
  <c r="C56" i="4"/>
  <c r="G48" i="4"/>
  <c r="F48" i="4"/>
  <c r="C98" i="4"/>
  <c r="F90" i="4"/>
  <c r="G90" i="4"/>
  <c r="C63" i="4"/>
  <c r="G55" i="4"/>
  <c r="F55" i="4"/>
  <c r="C105" i="4"/>
  <c r="C64" i="4" l="1"/>
  <c r="G56" i="4"/>
  <c r="F56" i="4"/>
  <c r="C78" i="4"/>
  <c r="F70" i="4"/>
  <c r="G70" i="4"/>
  <c r="C85" i="4"/>
  <c r="F77" i="4"/>
  <c r="G77" i="4"/>
  <c r="C106" i="4"/>
  <c r="F98" i="4"/>
  <c r="G98" i="4"/>
  <c r="C71" i="4"/>
  <c r="G63" i="4"/>
  <c r="F63" i="4"/>
  <c r="G105" i="4"/>
  <c r="D105" i="4"/>
  <c r="F105" i="4"/>
  <c r="C92" i="4"/>
  <c r="G84" i="4"/>
  <c r="F84" i="4"/>
  <c r="C99" i="4"/>
  <c r="G91" i="4"/>
  <c r="F91" i="4"/>
  <c r="C113" i="4"/>
  <c r="C86" i="4" l="1"/>
  <c r="F78" i="4"/>
  <c r="G78" i="4"/>
  <c r="C100" i="4"/>
  <c r="G92" i="4"/>
  <c r="F92" i="4"/>
  <c r="C93" i="4"/>
  <c r="F85" i="4"/>
  <c r="G85" i="4"/>
  <c r="D113" i="4"/>
  <c r="G113" i="4"/>
  <c r="F113" i="4"/>
  <c r="C79" i="4"/>
  <c r="G71" i="4"/>
  <c r="F71" i="4"/>
  <c r="C72" i="4"/>
  <c r="G64" i="4"/>
  <c r="F64" i="4"/>
  <c r="C107" i="4"/>
  <c r="G99" i="4"/>
  <c r="F99" i="4"/>
  <c r="C114" i="4"/>
  <c r="F106" i="4"/>
  <c r="G106" i="4"/>
  <c r="C121" i="4"/>
  <c r="C108" i="4" l="1"/>
  <c r="G100" i="4"/>
  <c r="F100" i="4"/>
  <c r="C115" i="4"/>
  <c r="G107" i="4"/>
  <c r="F107" i="4"/>
  <c r="C101" i="4"/>
  <c r="F93" i="4"/>
  <c r="G93" i="4"/>
  <c r="C80" i="4"/>
  <c r="G72" i="4"/>
  <c r="F72" i="4"/>
  <c r="C122" i="4"/>
  <c r="F114" i="4"/>
  <c r="G114" i="4"/>
  <c r="G121" i="4"/>
  <c r="D121" i="4"/>
  <c r="F121" i="4"/>
  <c r="C87" i="4"/>
  <c r="G79" i="4"/>
  <c r="F79" i="4"/>
  <c r="C94" i="4"/>
  <c r="F86" i="4"/>
  <c r="G86" i="4"/>
  <c r="C129" i="4"/>
  <c r="C123" i="4" l="1"/>
  <c r="G115" i="4"/>
  <c r="F115" i="4"/>
  <c r="C95" i="4"/>
  <c r="G87" i="4"/>
  <c r="F87" i="4"/>
  <c r="C109" i="4"/>
  <c r="F101" i="4"/>
  <c r="G101" i="4"/>
  <c r="C102" i="4"/>
  <c r="F94" i="4"/>
  <c r="G94" i="4"/>
  <c r="C88" i="4"/>
  <c r="G80" i="4"/>
  <c r="F80" i="4"/>
  <c r="G129" i="4"/>
  <c r="F129" i="4"/>
  <c r="D129" i="4"/>
  <c r="C130" i="4"/>
  <c r="F122" i="4"/>
  <c r="G122" i="4"/>
  <c r="C116" i="4"/>
  <c r="G108" i="4"/>
  <c r="F108" i="4"/>
  <c r="C137" i="4"/>
  <c r="C103" i="4" l="1"/>
  <c r="G95" i="4"/>
  <c r="F95" i="4"/>
  <c r="C117" i="4"/>
  <c r="F109" i="4"/>
  <c r="G109" i="4"/>
  <c r="C138" i="4"/>
  <c r="F130" i="4"/>
  <c r="G130" i="4"/>
  <c r="C110" i="4"/>
  <c r="F102" i="4"/>
  <c r="G102" i="4"/>
  <c r="C124" i="4"/>
  <c r="G116" i="4"/>
  <c r="F116" i="4"/>
  <c r="G137" i="4"/>
  <c r="D137" i="4"/>
  <c r="F137" i="4"/>
  <c r="C96" i="4"/>
  <c r="G88" i="4"/>
  <c r="F88" i="4"/>
  <c r="C131" i="4"/>
  <c r="G123" i="4"/>
  <c r="F123" i="4"/>
  <c r="C145" i="4"/>
  <c r="C125" i="4" l="1"/>
  <c r="F117" i="4"/>
  <c r="G117" i="4"/>
  <c r="C139" i="4"/>
  <c r="G131" i="4"/>
  <c r="F131" i="4"/>
  <c r="C118" i="4"/>
  <c r="F110" i="4"/>
  <c r="G110" i="4"/>
  <c r="C104" i="4"/>
  <c r="G96" i="4"/>
  <c r="F96" i="4"/>
  <c r="C146" i="4"/>
  <c r="F138" i="4"/>
  <c r="G138" i="4"/>
  <c r="D145" i="4"/>
  <c r="G145" i="4"/>
  <c r="F145" i="4"/>
  <c r="C132" i="4"/>
  <c r="G124" i="4"/>
  <c r="F124" i="4"/>
  <c r="C111" i="4"/>
  <c r="G103" i="4"/>
  <c r="F103" i="4"/>
  <c r="C153" i="4"/>
  <c r="C147" i="4" l="1"/>
  <c r="G139" i="4"/>
  <c r="F139" i="4"/>
  <c r="C140" i="4"/>
  <c r="G132" i="4"/>
  <c r="F132" i="4"/>
  <c r="C126" i="4"/>
  <c r="F118" i="4"/>
  <c r="G118" i="4"/>
  <c r="C119" i="4"/>
  <c r="G111" i="4"/>
  <c r="F111" i="4"/>
  <c r="C112" i="4"/>
  <c r="G104" i="4"/>
  <c r="F104" i="4"/>
  <c r="C161" i="4"/>
  <c r="G153" i="4"/>
  <c r="D153" i="4"/>
  <c r="F153" i="4"/>
  <c r="C154" i="4"/>
  <c r="F146" i="4"/>
  <c r="G146" i="4"/>
  <c r="C133" i="4"/>
  <c r="F125" i="4"/>
  <c r="G125" i="4"/>
  <c r="F154" i="4" l="1"/>
  <c r="C162" i="4"/>
  <c r="G154" i="4"/>
  <c r="C169" i="4"/>
  <c r="G161" i="4"/>
  <c r="F161" i="4"/>
  <c r="D161" i="4"/>
  <c r="C134" i="4"/>
  <c r="F126" i="4"/>
  <c r="G126" i="4"/>
  <c r="C148" i="4"/>
  <c r="G140" i="4"/>
  <c r="F140" i="4"/>
  <c r="C141" i="4"/>
  <c r="F133" i="4"/>
  <c r="G133" i="4"/>
  <c r="C127" i="4"/>
  <c r="G119" i="4"/>
  <c r="F119" i="4"/>
  <c r="C120" i="4"/>
  <c r="G112" i="4"/>
  <c r="F112" i="4"/>
  <c r="C155" i="4"/>
  <c r="G147" i="4"/>
  <c r="F147" i="4"/>
  <c r="C142" i="4" l="1"/>
  <c r="F134" i="4"/>
  <c r="G134" i="4"/>
  <c r="C156" i="4"/>
  <c r="G148" i="4"/>
  <c r="F148" i="4"/>
  <c r="C149" i="4"/>
  <c r="F141" i="4"/>
  <c r="G141" i="4"/>
  <c r="F162" i="4"/>
  <c r="G162" i="4"/>
  <c r="C170" i="4"/>
  <c r="C128" i="4"/>
  <c r="G120" i="4"/>
  <c r="F120" i="4"/>
  <c r="C177" i="4"/>
  <c r="G169" i="4"/>
  <c r="D169" i="4"/>
  <c r="F169" i="4"/>
  <c r="G155" i="4"/>
  <c r="F155" i="4"/>
  <c r="C163" i="4"/>
  <c r="C135" i="4"/>
  <c r="G127" i="4"/>
  <c r="F127" i="4"/>
  <c r="C157" i="4" l="1"/>
  <c r="F149" i="4"/>
  <c r="G149" i="4"/>
  <c r="D177" i="4"/>
  <c r="C185" i="4"/>
  <c r="G177" i="4"/>
  <c r="F177" i="4"/>
  <c r="F170" i="4"/>
  <c r="G170" i="4"/>
  <c r="C178" i="4"/>
  <c r="G156" i="4"/>
  <c r="F156" i="4"/>
  <c r="C164" i="4"/>
  <c r="C143" i="4"/>
  <c r="G135" i="4"/>
  <c r="F135" i="4"/>
  <c r="G163" i="4"/>
  <c r="F163" i="4"/>
  <c r="C171" i="4"/>
  <c r="C136" i="4"/>
  <c r="G128" i="4"/>
  <c r="F128" i="4"/>
  <c r="C150" i="4"/>
  <c r="F142" i="4"/>
  <c r="G142" i="4"/>
  <c r="C158" i="4" l="1"/>
  <c r="F150" i="4"/>
  <c r="G150" i="4"/>
  <c r="G171" i="4"/>
  <c r="F171" i="4"/>
  <c r="C179" i="4"/>
  <c r="F178" i="4"/>
  <c r="G178" i="4"/>
  <c r="C186" i="4"/>
  <c r="C144" i="4"/>
  <c r="G136" i="4"/>
  <c r="F136" i="4"/>
  <c r="C151" i="4"/>
  <c r="G143" i="4"/>
  <c r="F143" i="4"/>
  <c r="G164" i="4"/>
  <c r="F164" i="4"/>
  <c r="C172" i="4"/>
  <c r="G185" i="4"/>
  <c r="F185" i="4"/>
  <c r="D185" i="4"/>
  <c r="C193" i="4"/>
  <c r="F157" i="4"/>
  <c r="C165" i="4"/>
  <c r="G157" i="4"/>
  <c r="F165" i="4" l="1"/>
  <c r="C173" i="4"/>
  <c r="G165" i="4"/>
  <c r="G172" i="4"/>
  <c r="F172" i="4"/>
  <c r="C180" i="4"/>
  <c r="C152" i="4"/>
  <c r="G144" i="4"/>
  <c r="F144" i="4"/>
  <c r="G179" i="4"/>
  <c r="C187" i="4"/>
  <c r="F179" i="4"/>
  <c r="G193" i="4"/>
  <c r="F193" i="4"/>
  <c r="C201" i="4"/>
  <c r="D193" i="4"/>
  <c r="C159" i="4"/>
  <c r="G151" i="4"/>
  <c r="F151" i="4"/>
  <c r="F186" i="4"/>
  <c r="C194" i="4"/>
  <c r="G186" i="4"/>
  <c r="F158" i="4"/>
  <c r="G158" i="4"/>
  <c r="C166" i="4"/>
  <c r="G180" i="4" l="1"/>
  <c r="C188" i="4"/>
  <c r="F180" i="4"/>
  <c r="F173" i="4"/>
  <c r="C181" i="4"/>
  <c r="G173" i="4"/>
  <c r="G201" i="4"/>
  <c r="F201" i="4"/>
  <c r="D201" i="4"/>
  <c r="G187" i="4"/>
  <c r="C195" i="4"/>
  <c r="F187" i="4"/>
  <c r="C160" i="4"/>
  <c r="G152" i="4"/>
  <c r="F152" i="4"/>
  <c r="F166" i="4"/>
  <c r="G166" i="4"/>
  <c r="C174" i="4"/>
  <c r="F194" i="4"/>
  <c r="G194" i="4"/>
  <c r="C202" i="4"/>
  <c r="G159" i="4"/>
  <c r="F159" i="4"/>
  <c r="C167" i="4"/>
  <c r="G195" i="4" l="1"/>
  <c r="C203" i="4"/>
  <c r="F195" i="4"/>
  <c r="G167" i="4"/>
  <c r="F167" i="4"/>
  <c r="C175" i="4"/>
  <c r="G174" i="4"/>
  <c r="F174" i="4"/>
  <c r="C182" i="4"/>
  <c r="G188" i="4"/>
  <c r="F188" i="4"/>
  <c r="C196" i="4"/>
  <c r="F202" i="4"/>
  <c r="G202" i="4"/>
  <c r="G160" i="4"/>
  <c r="C168" i="4"/>
  <c r="F160" i="4"/>
  <c r="C189" i="4"/>
  <c r="G181" i="4"/>
  <c r="F181" i="4"/>
  <c r="G189" i="4" l="1"/>
  <c r="F189" i="4"/>
  <c r="C197" i="4"/>
  <c r="F203" i="4"/>
  <c r="G203" i="4"/>
  <c r="G182" i="4"/>
  <c r="F182" i="4"/>
  <c r="C190" i="4"/>
  <c r="G168" i="4"/>
  <c r="C176" i="4"/>
  <c r="F168" i="4"/>
  <c r="G196" i="4"/>
  <c r="C204" i="4"/>
  <c r="F196" i="4"/>
  <c r="G175" i="4"/>
  <c r="F175" i="4"/>
  <c r="C183" i="4"/>
  <c r="G176" i="4" l="1"/>
  <c r="F176" i="4"/>
  <c r="C184" i="4"/>
  <c r="G183" i="4"/>
  <c r="F183" i="4"/>
  <c r="C191" i="4"/>
  <c r="F204" i="4"/>
  <c r="G204" i="4"/>
  <c r="G190" i="4"/>
  <c r="F190" i="4"/>
  <c r="C198" i="4"/>
  <c r="G197" i="4"/>
  <c r="F197" i="4"/>
  <c r="C205" i="4"/>
  <c r="G198" i="4" l="1"/>
  <c r="F198" i="4"/>
  <c r="C206" i="4"/>
  <c r="G184" i="4"/>
  <c r="F184" i="4"/>
  <c r="C192" i="4"/>
  <c r="F205" i="4"/>
  <c r="G205" i="4"/>
  <c r="G191" i="4"/>
  <c r="F191" i="4"/>
  <c r="C199" i="4"/>
  <c r="G199" i="4" l="1"/>
  <c r="C207" i="4"/>
  <c r="F199" i="4"/>
  <c r="F206" i="4"/>
  <c r="G206" i="4"/>
  <c r="G192" i="4"/>
  <c r="F192" i="4"/>
  <c r="C200" i="4"/>
  <c r="G200" i="4" l="1"/>
  <c r="C208" i="4"/>
  <c r="F200" i="4"/>
  <c r="F207" i="4"/>
  <c r="G207" i="4"/>
  <c r="F208" i="4" l="1"/>
  <c r="A11" i="8" s="1"/>
  <c r="G208" i="4"/>
  <c r="A35" i="8" l="1"/>
  <c r="A59" i="8"/>
  <c r="A203" i="8"/>
  <c r="A67" i="8"/>
  <c r="A43" i="8"/>
  <c r="A91" i="8"/>
  <c r="A75" i="8"/>
  <c r="A107" i="8"/>
  <c r="A211" i="8"/>
  <c r="A163" i="8"/>
  <c r="A131" i="8"/>
  <c r="A123" i="8"/>
  <c r="A187" i="8"/>
  <c r="A19" i="8"/>
  <c r="A179" i="8"/>
  <c r="A83" i="8"/>
  <c r="A99" i="8"/>
  <c r="A27" i="8"/>
  <c r="A147" i="8"/>
  <c r="A115" i="8"/>
  <c r="A155" i="8"/>
  <c r="A195" i="8"/>
  <c r="A171" i="8"/>
  <c r="A139" i="8"/>
  <c r="A51" i="8"/>
  <c r="AC11" i="8"/>
  <c r="AC12" i="8" s="1"/>
  <c r="AC13" i="8" s="1"/>
  <c r="AC14" i="8" s="1"/>
  <c r="AC15" i="8" s="1"/>
  <c r="AC16" i="8" s="1"/>
  <c r="AC17" i="8" s="1"/>
  <c r="AC18" i="8" s="1"/>
  <c r="A12" i="8"/>
  <c r="AC195" i="8" l="1"/>
  <c r="AC196" i="8" s="1"/>
  <c r="AC197" i="8" s="1"/>
  <c r="AC198" i="8" s="1"/>
  <c r="AC199" i="8" s="1"/>
  <c r="AC200" i="8" s="1"/>
  <c r="AC201" i="8" s="1"/>
  <c r="AC202" i="8" s="1"/>
  <c r="A196" i="8"/>
  <c r="AC163" i="8"/>
  <c r="AC164" i="8" s="1"/>
  <c r="AC165" i="8" s="1"/>
  <c r="AC166" i="8" s="1"/>
  <c r="AC167" i="8" s="1"/>
  <c r="AC168" i="8" s="1"/>
  <c r="AC169" i="8" s="1"/>
  <c r="AC170" i="8" s="1"/>
  <c r="A164" i="8"/>
  <c r="AC139" i="8"/>
  <c r="AC140" i="8" s="1"/>
  <c r="AC141" i="8" s="1"/>
  <c r="AC142" i="8" s="1"/>
  <c r="AC143" i="8" s="1"/>
  <c r="AC144" i="8" s="1"/>
  <c r="AC145" i="8" s="1"/>
  <c r="AC146" i="8" s="1"/>
  <c r="A140" i="8"/>
  <c r="AC115" i="8"/>
  <c r="AC116" i="8" s="1"/>
  <c r="AC117" i="8" s="1"/>
  <c r="AC118" i="8" s="1"/>
  <c r="AC119" i="8" s="1"/>
  <c r="AC120" i="8" s="1"/>
  <c r="AC121" i="8" s="1"/>
  <c r="AC122" i="8" s="1"/>
  <c r="A116" i="8"/>
  <c r="AC83" i="8"/>
  <c r="AC84" i="8" s="1"/>
  <c r="AC85" i="8" s="1"/>
  <c r="AC86" i="8" s="1"/>
  <c r="AC87" i="8" s="1"/>
  <c r="AC88" i="8" s="1"/>
  <c r="AC89" i="8" s="1"/>
  <c r="AC90" i="8" s="1"/>
  <c r="A84" i="8"/>
  <c r="AC123" i="8"/>
  <c r="AC124" i="8" s="1"/>
  <c r="AC125" i="8" s="1"/>
  <c r="AC126" i="8" s="1"/>
  <c r="AC127" i="8" s="1"/>
  <c r="AC128" i="8" s="1"/>
  <c r="AC129" i="8" s="1"/>
  <c r="AC130" i="8" s="1"/>
  <c r="A124" i="8"/>
  <c r="AC107" i="8"/>
  <c r="AC108" i="8" s="1"/>
  <c r="AC109" i="8" s="1"/>
  <c r="AC110" i="8" s="1"/>
  <c r="AC111" i="8" s="1"/>
  <c r="AC112" i="8" s="1"/>
  <c r="AC113" i="8" s="1"/>
  <c r="AC114" i="8" s="1"/>
  <c r="A108" i="8"/>
  <c r="AC67" i="8"/>
  <c r="AC68" i="8" s="1"/>
  <c r="AC69" i="8" s="1"/>
  <c r="AC70" i="8" s="1"/>
  <c r="AC71" i="8" s="1"/>
  <c r="AC72" i="8" s="1"/>
  <c r="AC73" i="8" s="1"/>
  <c r="AC74" i="8" s="1"/>
  <c r="A68" i="8"/>
  <c r="AC19" i="8"/>
  <c r="AC20" i="8" s="1"/>
  <c r="AC21" i="8" s="1"/>
  <c r="AC22" i="8" s="1"/>
  <c r="AC23" i="8" s="1"/>
  <c r="AC24" i="8" s="1"/>
  <c r="AC25" i="8" s="1"/>
  <c r="AC26" i="8" s="1"/>
  <c r="A20" i="8"/>
  <c r="AC91" i="8"/>
  <c r="AC92" i="8" s="1"/>
  <c r="AC93" i="8" s="1"/>
  <c r="AC94" i="8" s="1"/>
  <c r="AC95" i="8" s="1"/>
  <c r="AC96" i="8" s="1"/>
  <c r="AC97" i="8" s="1"/>
  <c r="AC98" i="8" s="1"/>
  <c r="A92" i="8"/>
  <c r="AC59" i="8"/>
  <c r="AC60" i="8" s="1"/>
  <c r="AC61" i="8" s="1"/>
  <c r="AC62" i="8" s="1"/>
  <c r="AC63" i="8" s="1"/>
  <c r="AC64" i="8" s="1"/>
  <c r="AC65" i="8" s="1"/>
  <c r="AC66" i="8" s="1"/>
  <c r="A60" i="8"/>
  <c r="A13" i="8"/>
  <c r="B12" i="8"/>
  <c r="AC171" i="8"/>
  <c r="AC172" i="8" s="1"/>
  <c r="AC173" i="8" s="1"/>
  <c r="AC174" i="8" s="1"/>
  <c r="AC175" i="8" s="1"/>
  <c r="AC176" i="8" s="1"/>
  <c r="AC177" i="8" s="1"/>
  <c r="AC178" i="8" s="1"/>
  <c r="A172" i="8"/>
  <c r="AC147" i="8"/>
  <c r="AC148" i="8" s="1"/>
  <c r="AC149" i="8" s="1"/>
  <c r="AC150" i="8" s="1"/>
  <c r="AC151" i="8" s="1"/>
  <c r="AC152" i="8" s="1"/>
  <c r="AC153" i="8" s="1"/>
  <c r="AC154" i="8" s="1"/>
  <c r="A148" i="8"/>
  <c r="AC179" i="8"/>
  <c r="AC180" i="8" s="1"/>
  <c r="AC181" i="8" s="1"/>
  <c r="AC182" i="8" s="1"/>
  <c r="AC183" i="8" s="1"/>
  <c r="AC184" i="8" s="1"/>
  <c r="AC185" i="8" s="1"/>
  <c r="AC186" i="8" s="1"/>
  <c r="A180" i="8"/>
  <c r="AC131" i="8"/>
  <c r="AC132" i="8" s="1"/>
  <c r="AC133" i="8" s="1"/>
  <c r="AC134" i="8" s="1"/>
  <c r="AC135" i="8" s="1"/>
  <c r="AC136" i="8" s="1"/>
  <c r="AC137" i="8" s="1"/>
  <c r="AC138" i="8" s="1"/>
  <c r="A132" i="8"/>
  <c r="AC75" i="8"/>
  <c r="AC76" i="8" s="1"/>
  <c r="AC77" i="8" s="1"/>
  <c r="AC78" i="8" s="1"/>
  <c r="AC79" i="8" s="1"/>
  <c r="AC80" i="8" s="1"/>
  <c r="AC81" i="8" s="1"/>
  <c r="AC82" i="8" s="1"/>
  <c r="A76" i="8"/>
  <c r="AC203" i="8"/>
  <c r="AC204" i="8" s="1"/>
  <c r="AC205" i="8" s="1"/>
  <c r="AC206" i="8" s="1"/>
  <c r="AC207" i="8" s="1"/>
  <c r="AC208" i="8" s="1"/>
  <c r="AC209" i="8" s="1"/>
  <c r="AC210" i="8" s="1"/>
  <c r="A204" i="8"/>
  <c r="AC27" i="8"/>
  <c r="AC28" i="8" s="1"/>
  <c r="AC29" i="8" s="1"/>
  <c r="AC30" i="8" s="1"/>
  <c r="AC31" i="8" s="1"/>
  <c r="AC32" i="8" s="1"/>
  <c r="AC33" i="8" s="1"/>
  <c r="AC34" i="8" s="1"/>
  <c r="A28" i="8"/>
  <c r="AC51" i="8"/>
  <c r="AC52" i="8" s="1"/>
  <c r="AC53" i="8" s="1"/>
  <c r="AC54" i="8" s="1"/>
  <c r="AC55" i="8" s="1"/>
  <c r="AC56" i="8" s="1"/>
  <c r="AC57" i="8" s="1"/>
  <c r="AC58" i="8" s="1"/>
  <c r="A52" i="8"/>
  <c r="AC155" i="8"/>
  <c r="AC156" i="8" s="1"/>
  <c r="AC157" i="8" s="1"/>
  <c r="AC158" i="8" s="1"/>
  <c r="AC159" i="8" s="1"/>
  <c r="AC160" i="8" s="1"/>
  <c r="AC161" i="8" s="1"/>
  <c r="AC162" i="8" s="1"/>
  <c r="A156" i="8"/>
  <c r="AC99" i="8"/>
  <c r="AC100" i="8" s="1"/>
  <c r="AC101" i="8" s="1"/>
  <c r="AC102" i="8" s="1"/>
  <c r="AC103" i="8" s="1"/>
  <c r="AC104" i="8" s="1"/>
  <c r="AC105" i="8" s="1"/>
  <c r="AC106" i="8" s="1"/>
  <c r="A100" i="8"/>
  <c r="AC187" i="8"/>
  <c r="AC188" i="8" s="1"/>
  <c r="AC189" i="8" s="1"/>
  <c r="AC190" i="8" s="1"/>
  <c r="AC191" i="8" s="1"/>
  <c r="AC192" i="8" s="1"/>
  <c r="AC193" i="8" s="1"/>
  <c r="AC194" i="8" s="1"/>
  <c r="A188" i="8"/>
  <c r="AC211" i="8"/>
  <c r="AC212" i="8" s="1"/>
  <c r="AC213" i="8" s="1"/>
  <c r="AC214" i="8" s="1"/>
  <c r="AC215" i="8" s="1"/>
  <c r="AC216" i="8" s="1"/>
  <c r="AC217" i="8" s="1"/>
  <c r="AC218" i="8" s="1"/>
  <c r="A212" i="8"/>
  <c r="AC43" i="8"/>
  <c r="AC44" i="8" s="1"/>
  <c r="AC45" i="8" s="1"/>
  <c r="AC46" i="8" s="1"/>
  <c r="AC47" i="8" s="1"/>
  <c r="AC48" i="8" s="1"/>
  <c r="AC49" i="8" s="1"/>
  <c r="AC50" i="8" s="1"/>
  <c r="A44" i="8"/>
  <c r="AC35" i="8"/>
  <c r="AC36" i="8" s="1"/>
  <c r="AC37" i="8" s="1"/>
  <c r="AC38" i="8" s="1"/>
  <c r="AC39" i="8" s="1"/>
  <c r="AC40" i="8" s="1"/>
  <c r="AC41" i="8" s="1"/>
  <c r="AC42" i="8" s="1"/>
  <c r="A36" i="8"/>
  <c r="A93" i="8" l="1"/>
  <c r="B92" i="8"/>
  <c r="B68" i="8"/>
  <c r="A69" i="8"/>
  <c r="B124" i="8"/>
  <c r="A125" i="8"/>
  <c r="A117" i="8"/>
  <c r="B116" i="8"/>
  <c r="B164" i="8"/>
  <c r="A165" i="8"/>
  <c r="A29" i="8"/>
  <c r="B28" i="8"/>
  <c r="B180" i="8"/>
  <c r="A181" i="8"/>
  <c r="B36" i="8"/>
  <c r="A37" i="8"/>
  <c r="B212" i="8"/>
  <c r="A213" i="8"/>
  <c r="B100" i="8"/>
  <c r="A101" i="8"/>
  <c r="A53" i="8"/>
  <c r="B52" i="8"/>
  <c r="B204" i="8"/>
  <c r="A205" i="8"/>
  <c r="B132" i="8"/>
  <c r="A133" i="8"/>
  <c r="A149" i="8"/>
  <c r="B148" i="8"/>
  <c r="A14" i="8"/>
  <c r="B13" i="8"/>
  <c r="A45" i="8"/>
  <c r="B44" i="8"/>
  <c r="B188" i="8"/>
  <c r="A189" i="8"/>
  <c r="A157" i="8"/>
  <c r="B156" i="8"/>
  <c r="A77" i="8"/>
  <c r="B76" i="8"/>
  <c r="A173" i="8"/>
  <c r="B172" i="8"/>
  <c r="A61" i="8"/>
  <c r="B60" i="8"/>
  <c r="B20" i="8"/>
  <c r="A21" i="8"/>
  <c r="A109" i="8"/>
  <c r="B108" i="8"/>
  <c r="A85" i="8"/>
  <c r="B84" i="8"/>
  <c r="B140" i="8"/>
  <c r="A141" i="8"/>
  <c r="A197" i="8"/>
  <c r="B196" i="8"/>
  <c r="B69" i="8" l="1"/>
  <c r="A70" i="8"/>
  <c r="B197" i="8"/>
  <c r="A198" i="8"/>
  <c r="B85" i="8"/>
  <c r="A86" i="8"/>
  <c r="B109" i="8"/>
  <c r="A110" i="8"/>
  <c r="B61" i="8"/>
  <c r="A62" i="8"/>
  <c r="B77" i="8"/>
  <c r="A78" i="8"/>
  <c r="B205" i="8"/>
  <c r="A206" i="8"/>
  <c r="B101" i="8"/>
  <c r="A102" i="8"/>
  <c r="B37" i="8"/>
  <c r="A38" i="8"/>
  <c r="B21" i="8"/>
  <c r="A22" i="8"/>
  <c r="B149" i="8"/>
  <c r="A150" i="8"/>
  <c r="A30" i="8"/>
  <c r="B29" i="8"/>
  <c r="B117" i="8"/>
  <c r="A118" i="8"/>
  <c r="B133" i="8"/>
  <c r="A134" i="8"/>
  <c r="B213" i="8"/>
  <c r="A214" i="8"/>
  <c r="B181" i="8"/>
  <c r="A182" i="8"/>
  <c r="B165" i="8"/>
  <c r="A166" i="8"/>
  <c r="B125" i="8"/>
  <c r="A126" i="8"/>
  <c r="B173" i="8"/>
  <c r="A174" i="8"/>
  <c r="B157" i="8"/>
  <c r="A158" i="8"/>
  <c r="B45" i="8"/>
  <c r="A46" i="8"/>
  <c r="B141" i="8"/>
  <c r="A142" i="8"/>
  <c r="B189" i="8"/>
  <c r="A190" i="8"/>
  <c r="A15" i="8"/>
  <c r="B14" i="8"/>
  <c r="B53" i="8"/>
  <c r="A54" i="8"/>
  <c r="B93" i="8"/>
  <c r="A94" i="8"/>
  <c r="B142" i="8" l="1"/>
  <c r="A143" i="8"/>
  <c r="B158" i="8"/>
  <c r="A159" i="8"/>
  <c r="B126" i="8"/>
  <c r="A127" i="8"/>
  <c r="B182" i="8"/>
  <c r="A183" i="8"/>
  <c r="B134" i="8"/>
  <c r="A135" i="8"/>
  <c r="B94" i="8"/>
  <c r="A95" i="8"/>
  <c r="B22" i="8"/>
  <c r="A23" i="8"/>
  <c r="B102" i="8"/>
  <c r="A103" i="8"/>
  <c r="B78" i="8"/>
  <c r="A79" i="8"/>
  <c r="B110" i="8"/>
  <c r="A111" i="8"/>
  <c r="B198" i="8"/>
  <c r="A199" i="8"/>
  <c r="B15" i="8"/>
  <c r="A16" i="8"/>
  <c r="A17" i="8" s="1"/>
  <c r="A18" i="8" s="1"/>
  <c r="B18" i="8" s="1"/>
  <c r="B30" i="8"/>
  <c r="A31" i="8"/>
  <c r="B54" i="8"/>
  <c r="A55" i="8"/>
  <c r="B190" i="8"/>
  <c r="A191" i="8"/>
  <c r="B46" i="8"/>
  <c r="A47" i="8"/>
  <c r="B174" i="8"/>
  <c r="A175" i="8"/>
  <c r="B166" i="8"/>
  <c r="A167" i="8"/>
  <c r="B214" i="8"/>
  <c r="A215" i="8"/>
  <c r="B118" i="8"/>
  <c r="A119" i="8"/>
  <c r="B150" i="8"/>
  <c r="A151" i="8"/>
  <c r="B38" i="8"/>
  <c r="A39" i="8"/>
  <c r="B206" i="8"/>
  <c r="A207" i="8"/>
  <c r="B62" i="8"/>
  <c r="A63" i="8"/>
  <c r="B86" i="8"/>
  <c r="A87" i="8"/>
  <c r="B70" i="8"/>
  <c r="A71" i="8"/>
  <c r="B111" i="8" l="1"/>
  <c r="A112" i="8"/>
  <c r="A113" i="8" s="1"/>
  <c r="A114" i="8" s="1"/>
  <c r="B114" i="8" s="1"/>
  <c r="B103" i="8"/>
  <c r="A104" i="8"/>
  <c r="A105" i="8" s="1"/>
  <c r="A106" i="8" s="1"/>
  <c r="B106" i="8" s="1"/>
  <c r="B95" i="8"/>
  <c r="A96" i="8"/>
  <c r="A97" i="8" s="1"/>
  <c r="A98" i="8" s="1"/>
  <c r="B98" i="8" s="1"/>
  <c r="B183" i="8"/>
  <c r="A184" i="8"/>
  <c r="A185" i="8" s="1"/>
  <c r="A186" i="8" s="1"/>
  <c r="B186" i="8" s="1"/>
  <c r="B159" i="8"/>
  <c r="A160" i="8"/>
  <c r="A161" i="8" s="1"/>
  <c r="A162" i="8" s="1"/>
  <c r="B162" i="8" s="1"/>
  <c r="B71" i="8"/>
  <c r="A72" i="8"/>
  <c r="A73" i="8" s="1"/>
  <c r="A74" i="8" s="1"/>
  <c r="B74" i="8" s="1"/>
  <c r="A64" i="8"/>
  <c r="A65" i="8" s="1"/>
  <c r="A66" i="8" s="1"/>
  <c r="B66" i="8" s="1"/>
  <c r="B63" i="8"/>
  <c r="B39" i="8"/>
  <c r="A40" i="8"/>
  <c r="A41" i="8" s="1"/>
  <c r="A42" i="8" s="1"/>
  <c r="B42" i="8" s="1"/>
  <c r="B119" i="8"/>
  <c r="A120" i="8"/>
  <c r="A121" i="8" s="1"/>
  <c r="A122" i="8" s="1"/>
  <c r="B122" i="8" s="1"/>
  <c r="B167" i="8"/>
  <c r="A168" i="8"/>
  <c r="A169" i="8" s="1"/>
  <c r="A170" i="8" s="1"/>
  <c r="B170" i="8" s="1"/>
  <c r="B47" i="8"/>
  <c r="A48" i="8"/>
  <c r="A49" i="8" s="1"/>
  <c r="A50" i="8" s="1"/>
  <c r="B50" i="8" s="1"/>
  <c r="B55" i="8"/>
  <c r="A56" i="8"/>
  <c r="A57" i="8" s="1"/>
  <c r="A58" i="8" s="1"/>
  <c r="B58" i="8" s="1"/>
  <c r="B199" i="8"/>
  <c r="A200" i="8"/>
  <c r="A201" i="8" s="1"/>
  <c r="A202" i="8" s="1"/>
  <c r="B202" i="8" s="1"/>
  <c r="B79" i="8"/>
  <c r="A80" i="8"/>
  <c r="A81" i="8" s="1"/>
  <c r="A82" i="8" s="1"/>
  <c r="B82" i="8" s="1"/>
  <c r="B23" i="8"/>
  <c r="A24" i="8"/>
  <c r="B135" i="8"/>
  <c r="A136" i="8"/>
  <c r="A137" i="8" s="1"/>
  <c r="A138" i="8" s="1"/>
  <c r="B138" i="8" s="1"/>
  <c r="B127" i="8"/>
  <c r="A128" i="8"/>
  <c r="A129" i="8" s="1"/>
  <c r="A130" i="8" s="1"/>
  <c r="B130" i="8" s="1"/>
  <c r="B143" i="8"/>
  <c r="A144" i="8"/>
  <c r="A145" i="8" s="1"/>
  <c r="A146" i="8" s="1"/>
  <c r="B146" i="8" s="1"/>
  <c r="B87" i="8"/>
  <c r="A88" i="8"/>
  <c r="A89" i="8" s="1"/>
  <c r="A90" i="8" s="1"/>
  <c r="B90" i="8" s="1"/>
  <c r="B207" i="8"/>
  <c r="A208" i="8"/>
  <c r="A209" i="8" s="1"/>
  <c r="A210" i="8" s="1"/>
  <c r="B210" i="8" s="1"/>
  <c r="B151" i="8"/>
  <c r="A152" i="8"/>
  <c r="A153" i="8" s="1"/>
  <c r="A154" i="8" s="1"/>
  <c r="B154" i="8" s="1"/>
  <c r="B215" i="8"/>
  <c r="A216" i="8"/>
  <c r="A217" i="8" s="1"/>
  <c r="A218" i="8" s="1"/>
  <c r="B218" i="8" s="1"/>
  <c r="B175" i="8"/>
  <c r="A176" i="8"/>
  <c r="A177" i="8" s="1"/>
  <c r="A178" i="8" s="1"/>
  <c r="B178" i="8" s="1"/>
  <c r="B191" i="8"/>
  <c r="A192" i="8"/>
  <c r="A193" i="8" s="1"/>
  <c r="A194" i="8" s="1"/>
  <c r="B194" i="8" s="1"/>
  <c r="B31" i="8"/>
  <c r="A32" i="8"/>
  <c r="A33" i="8" s="1"/>
  <c r="A34" i="8" s="1"/>
  <c r="B34" i="8" s="1"/>
  <c r="A25" i="8" l="1"/>
  <c r="A26" i="8" l="1"/>
  <c r="B6" i="8"/>
  <c r="B14" i="9" s="1"/>
  <c r="B26" i="8" l="1"/>
  <c r="B7" i="8"/>
  <c r="B15" i="9" s="1"/>
  <c r="B5" i="8"/>
  <c r="B13" i="9"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ingmark\Documents\Minu andmeallikad\dwh  Operatsioonid.odc" keepAlive="1" name="dwh  Operatsioonid" type="5" refreshedVersion="4" background="1">
    <dbPr connection="Provider=MSOLAP.4;Integrated Security=SSPI;Persist Security Info=True;Initial Catalog=DWH;Data Source=dwh;MDX Compatibility=1;Safety Options=2;MDX Missing Member Mode=Error" command="Operatsioonid" commandType="1"/>
    <olapPr sendLocale="1" rowDrillCount="1000"/>
  </connection>
</connections>
</file>

<file path=xl/sharedStrings.xml><?xml version="1.0" encoding="utf-8"?>
<sst xmlns="http://schemas.openxmlformats.org/spreadsheetml/2006/main" count="1735" uniqueCount="246">
  <si>
    <t>Ruumi nr</t>
  </si>
  <si>
    <t>Ruumi nimetus</t>
  </si>
  <si>
    <t>Korrus</t>
  </si>
  <si>
    <t>11 Korterid tubade arvu järgi</t>
  </si>
  <si>
    <t>12 Eluruumid eraldi</t>
  </si>
  <si>
    <t>13 Majutusruumid</t>
  </si>
  <si>
    <t>15 Ühiselamutoad</t>
  </si>
  <si>
    <t>16 Hotellitoad</t>
  </si>
  <si>
    <t>17 Kasarmutoad</t>
  </si>
  <si>
    <t>18 Magamissaalid</t>
  </si>
  <si>
    <t>19 Liigitamata eluruumid</t>
  </si>
  <si>
    <t>21 Bürooruumid</t>
  </si>
  <si>
    <t>22 Äriruumid</t>
  </si>
  <si>
    <t>23 Äriruumide abiruumid</t>
  </si>
  <si>
    <t>31 Klassiruumid</t>
  </si>
  <si>
    <t>33 Loengusaalid</t>
  </si>
  <si>
    <t>34 Auditooriumid</t>
  </si>
  <si>
    <t>35 Kutseõppeasutuse töökojad</t>
  </si>
  <si>
    <t>36 Laboratooriumiruumid</t>
  </si>
  <si>
    <t>38 Valveruumid</t>
  </si>
  <si>
    <t>39 Liigitamata õpperuumid</t>
  </si>
  <si>
    <t>41 Tootmisruumid</t>
  </si>
  <si>
    <t>42 Tervishoiuruumid</t>
  </si>
  <si>
    <t>45 Sakraalruumid</t>
  </si>
  <si>
    <t>46 Kultuuriasutuste ruumid</t>
  </si>
  <si>
    <t>47 Spordiruumid</t>
  </si>
  <si>
    <t>48 Puhke- ja huvialaruumid</t>
  </si>
  <si>
    <t>49 Ruumigrupi liigitamata eriruumid</t>
  </si>
  <si>
    <t>51 Garderoobiruumid</t>
  </si>
  <si>
    <t>52 Laod</t>
  </si>
  <si>
    <t>53 Arhiivid</t>
  </si>
  <si>
    <t>59 Liigitamata hoiuruumid</t>
  </si>
  <si>
    <t>61 Toitlustusruumid</t>
  </si>
  <si>
    <t>62 Töökoha söögitoad</t>
  </si>
  <si>
    <t>64 Köögiruumid</t>
  </si>
  <si>
    <t>65 Köögi külmkambrid</t>
  </si>
  <si>
    <t>71 Riietusruumid</t>
  </si>
  <si>
    <t>72 Pesuruumid</t>
  </si>
  <si>
    <t>73 WC-ruumid</t>
  </si>
  <si>
    <t>74 Leiliruumid</t>
  </si>
  <si>
    <t>75 Puhketoad</t>
  </si>
  <si>
    <t>77 Klubi- ja harrastusruumid</t>
  </si>
  <si>
    <t>79 Liigitamata sotsiaal- ja puhkeruumid</t>
  </si>
  <si>
    <t>81 Varjendid</t>
  </si>
  <si>
    <t>82 Kinnistu juurde kuuluvad laod</t>
  </si>
  <si>
    <t>83 Sissepääsuruumid</t>
  </si>
  <si>
    <t>84 Avalikud teenindusruumid</t>
  </si>
  <si>
    <t>85 Pesumaja</t>
  </si>
  <si>
    <t>86 Koristus- ja hooldusruumid</t>
  </si>
  <si>
    <t>87 Jäätmehooldusruumid</t>
  </si>
  <si>
    <t>88 Kinnistu eriruumid</t>
  </si>
  <si>
    <t>89 Liigitamata ühisruumid</t>
  </si>
  <si>
    <t>91 Horisontaalliiklusruumid</t>
  </si>
  <si>
    <t>92 Vertikaalliiklusruumid</t>
  </si>
  <si>
    <t>94 Kütte- ja veehooldusruumid</t>
  </si>
  <si>
    <t>96 Ventilatsiooniruumid</t>
  </si>
  <si>
    <t>97 Elektrotehnilised ruumid</t>
  </si>
  <si>
    <t>98 Välisruumid</t>
  </si>
  <si>
    <t>99 Liigitamata liiklus- ja tehnoruumid</t>
  </si>
  <si>
    <t>55 Garaažid</t>
  </si>
  <si>
    <t>01</t>
  </si>
  <si>
    <t>02</t>
  </si>
  <si>
    <t>03</t>
  </si>
  <si>
    <t>04</t>
  </si>
  <si>
    <t>05</t>
  </si>
  <si>
    <t>06</t>
  </si>
  <si>
    <t>07</t>
  </si>
  <si>
    <t>08</t>
  </si>
  <si>
    <t>09</t>
  </si>
  <si>
    <t>10</t>
  </si>
  <si>
    <t>11</t>
  </si>
  <si>
    <t>12</t>
  </si>
  <si>
    <t>13</t>
  </si>
  <si>
    <t>14</t>
  </si>
  <si>
    <t>Kategooria</t>
  </si>
  <si>
    <t>Ruumi tüüp (TALO Tüüpruumide nimestik)</t>
  </si>
  <si>
    <t>Märkused (kirjeldus)</t>
  </si>
  <si>
    <t>Raamatukogu</t>
  </si>
  <si>
    <t>Arhiiv</t>
  </si>
  <si>
    <t>Ruumi kategooria</t>
  </si>
  <si>
    <t>WC</t>
  </si>
  <si>
    <t>Koridor</t>
  </si>
  <si>
    <t>Eluruum</t>
  </si>
  <si>
    <t>Klassiruum</t>
  </si>
  <si>
    <t>Pesuruum</t>
  </si>
  <si>
    <t>Abiruum</t>
  </si>
  <si>
    <t>Riietusruum</t>
  </si>
  <si>
    <t>Puhkeruum</t>
  </si>
  <si>
    <t>Tuulekoda</t>
  </si>
  <si>
    <t>Koristus- ja hooldusruum</t>
  </si>
  <si>
    <t>Garaaž</t>
  </si>
  <si>
    <t>Vent ruum</t>
  </si>
  <si>
    <t>Elektrikilp</t>
  </si>
  <si>
    <t>Eesruum</t>
  </si>
  <si>
    <t>Saal</t>
  </si>
  <si>
    <t>Laboratoorium</t>
  </si>
  <si>
    <t>Garderoob</t>
  </si>
  <si>
    <t>Lift</t>
  </si>
  <si>
    <t>Nõupidamise ruum</t>
  </si>
  <si>
    <t>Server</t>
  </si>
  <si>
    <t>Leiliruum</t>
  </si>
  <si>
    <t>Soojasõlm</t>
  </si>
  <si>
    <t>Valveruum</t>
  </si>
  <si>
    <t>Šaht</t>
  </si>
  <si>
    <t>Kelder</t>
  </si>
  <si>
    <t>Lüüs</t>
  </si>
  <si>
    <t>Köögi abiruum</t>
  </si>
  <si>
    <t>Suitsetamise ruum</t>
  </si>
  <si>
    <t>Jahutusruum</t>
  </si>
  <si>
    <t>Spordiruum/-saal</t>
  </si>
  <si>
    <t>Rõdu</t>
  </si>
  <si>
    <t>Tervishoiuruum</t>
  </si>
  <si>
    <t>Relvaruum</t>
  </si>
  <si>
    <t>Külmik</t>
  </si>
  <si>
    <t>Veemõõdusõlm</t>
  </si>
  <si>
    <t>Töökoda</t>
  </si>
  <si>
    <t>Lifti masinaruum</t>
  </si>
  <si>
    <t>Koeraruum</t>
  </si>
  <si>
    <t>Jäätmed</t>
  </si>
  <si>
    <t>Generaatoriruum</t>
  </si>
  <si>
    <t>Hoolderuum</t>
  </si>
  <si>
    <t>Kütusehoidla</t>
  </si>
  <si>
    <t>Ujula</t>
  </si>
  <si>
    <t>Õhuvõtukamber</t>
  </si>
  <si>
    <t>Boileriruum</t>
  </si>
  <si>
    <t>Stuudio</t>
  </si>
  <si>
    <t>Basseini tehniline ruum</t>
  </si>
  <si>
    <t>Gaasiruum</t>
  </si>
  <si>
    <t>Laadimisruum/-tsoon</t>
  </si>
  <si>
    <t>Lahangusaal</t>
  </si>
  <si>
    <t>Lasketiir</t>
  </si>
  <si>
    <t>Torulifti ruum</t>
  </si>
  <si>
    <t>Varjend</t>
  </si>
  <si>
    <t>Auditoorium</t>
  </si>
  <si>
    <t>Jalgrataste hoidla</t>
  </si>
  <si>
    <t>Salong</t>
  </si>
  <si>
    <t>Pumpla</t>
  </si>
  <si>
    <t>Autopesula</t>
  </si>
  <si>
    <t>Desokamber</t>
  </si>
  <si>
    <t>Kaaluruum</t>
  </si>
  <si>
    <t>Kemikaalid</t>
  </si>
  <si>
    <t>Sakraalruum</t>
  </si>
  <si>
    <t>Laut</t>
  </si>
  <si>
    <t>Eriotstarbeline ruum</t>
  </si>
  <si>
    <t>Parkla</t>
  </si>
  <si>
    <t>Samarõhukamber</t>
  </si>
  <si>
    <t>Talveaed</t>
  </si>
  <si>
    <t>Terrass</t>
  </si>
  <si>
    <t>Katlaruum</t>
  </si>
  <si>
    <t>UPS-ruum</t>
  </si>
  <si>
    <t>Varjualune</t>
  </si>
  <si>
    <t>Hoone nimetus:</t>
  </si>
  <si>
    <t>Aadress:</t>
  </si>
  <si>
    <t>Korruselisus:</t>
  </si>
  <si>
    <t>Töö number:</t>
  </si>
  <si>
    <t>Mõõdistaja:</t>
  </si>
  <si>
    <t>Tööde teostamise aeg:</t>
  </si>
  <si>
    <t>15</t>
  </si>
  <si>
    <t>16</t>
  </si>
  <si>
    <t>17</t>
  </si>
  <si>
    <t>18</t>
  </si>
  <si>
    <t>19</t>
  </si>
  <si>
    <t>20</t>
  </si>
  <si>
    <t>Kinnipidamisruum</t>
  </si>
  <si>
    <t>VERTIKAALSETE ÜHENDUSTEEDE PIND</t>
  </si>
  <si>
    <t>KORRUSE AVATUD NETOPIND</t>
  </si>
  <si>
    <t>Lisakorrused:</t>
  </si>
  <si>
    <t>Ehitisealune pind:</t>
  </si>
  <si>
    <t>Ehitise netopind:</t>
  </si>
  <si>
    <t>Ehitise kasulik pind:</t>
  </si>
  <si>
    <t>Ehitise brutopind:</t>
  </si>
  <si>
    <t>Ehitise maht:</t>
  </si>
  <si>
    <t>Korruse üüritav pind (ÜP):</t>
  </si>
  <si>
    <t>Korruse tehnopind (TRP):</t>
  </si>
  <si>
    <t>Korruse netopind (KNP):</t>
  </si>
  <si>
    <t>Korruse kasulik pind (KKP):</t>
  </si>
  <si>
    <t>Korruse avatud netopind:</t>
  </si>
  <si>
    <t>Korruse brutopind (KBP):</t>
  </si>
  <si>
    <t>Korruse vertikaalsete ühendusteede pind:</t>
  </si>
  <si>
    <t>Jaotus</t>
  </si>
  <si>
    <t>FLOOR</t>
  </si>
  <si>
    <t>NONE</t>
  </si>
  <si>
    <t>BUILDING</t>
  </si>
  <si>
    <t>Ruumi tüüp AFM</t>
  </si>
  <si>
    <t>00</t>
  </si>
  <si>
    <t>-01</t>
  </si>
  <si>
    <t>-02</t>
  </si>
  <si>
    <t>-03</t>
  </si>
  <si>
    <t>-04</t>
  </si>
  <si>
    <t>-05</t>
  </si>
  <si>
    <t>Hoone Eksplikatsioon</t>
  </si>
  <si>
    <t>Pindala (m2)</t>
  </si>
  <si>
    <t>HOONE EKSPLIKATSIOON:</t>
  </si>
  <si>
    <t>ABIVEERG</t>
  </si>
  <si>
    <r>
      <t>Ehitisealune pind (m</t>
    </r>
    <r>
      <rPr>
        <vertAlign val="superscript"/>
        <sz val="11"/>
        <color theme="1"/>
        <rFont val="Times New Roman"/>
        <family val="1"/>
        <charset val="186"/>
      </rPr>
      <t>2</t>
    </r>
    <r>
      <rPr>
        <sz val="11"/>
        <color theme="1"/>
        <rFont val="Times New Roman"/>
        <family val="1"/>
        <charset val="186"/>
      </rPr>
      <t>):</t>
    </r>
  </si>
  <si>
    <r>
      <t>Ehitise netopind (m</t>
    </r>
    <r>
      <rPr>
        <vertAlign val="superscript"/>
        <sz val="11"/>
        <color theme="1"/>
        <rFont val="Times New Roman"/>
        <family val="1"/>
        <charset val="186"/>
      </rPr>
      <t>2</t>
    </r>
    <r>
      <rPr>
        <sz val="11"/>
        <color theme="1"/>
        <rFont val="Times New Roman"/>
        <family val="1"/>
        <charset val="186"/>
      </rPr>
      <t>):</t>
    </r>
  </si>
  <si>
    <r>
      <t>Ehitise kasulik pind (m</t>
    </r>
    <r>
      <rPr>
        <vertAlign val="superscript"/>
        <sz val="11"/>
        <color theme="1"/>
        <rFont val="Times New Roman"/>
        <family val="1"/>
        <charset val="186"/>
      </rPr>
      <t>2</t>
    </r>
    <r>
      <rPr>
        <sz val="11"/>
        <color theme="1"/>
        <rFont val="Times New Roman"/>
        <family val="1"/>
        <charset val="186"/>
      </rPr>
      <t>):</t>
    </r>
  </si>
  <si>
    <r>
      <t>Ehitise brutopind (m</t>
    </r>
    <r>
      <rPr>
        <vertAlign val="superscript"/>
        <sz val="11"/>
        <color theme="1"/>
        <rFont val="Times New Roman"/>
        <family val="1"/>
        <charset val="186"/>
      </rPr>
      <t>2</t>
    </r>
    <r>
      <rPr>
        <sz val="11"/>
        <color theme="1"/>
        <rFont val="Times New Roman"/>
        <family val="1"/>
        <charset val="186"/>
      </rPr>
      <t>):</t>
    </r>
  </si>
  <si>
    <r>
      <t>Ehitise maht (m</t>
    </r>
    <r>
      <rPr>
        <vertAlign val="superscript"/>
        <sz val="11"/>
        <color theme="1"/>
        <rFont val="Times New Roman"/>
        <family val="1"/>
        <charset val="186"/>
      </rPr>
      <t>3</t>
    </r>
    <r>
      <rPr>
        <sz val="11"/>
        <color theme="1"/>
        <rFont val="Times New Roman"/>
        <family val="1"/>
        <charset val="186"/>
      </rPr>
      <t>):</t>
    </r>
  </si>
  <si>
    <t>Kogus</t>
  </si>
  <si>
    <t>Korruse üldpind</t>
  </si>
  <si>
    <t>Hoone üldpind</t>
  </si>
  <si>
    <t>Üürnik</t>
  </si>
  <si>
    <t>Üürikood</t>
  </si>
  <si>
    <t>Jaotus ENG</t>
  </si>
  <si>
    <t>Ainukasutuses pind</t>
  </si>
  <si>
    <t>Kokku:</t>
  </si>
  <si>
    <t>Ühiskasutuses hoone pind</t>
  </si>
  <si>
    <t>Ühiskasutuses korruste pind</t>
  </si>
  <si>
    <t>Vakantne:</t>
  </si>
  <si>
    <t>Kohtusaal</t>
  </si>
  <si>
    <t>Dokumendihoidla</t>
  </si>
  <si>
    <t>TALO tüüpruumide nimestiku vasted</t>
  </si>
  <si>
    <t>Abiveerg</t>
  </si>
  <si>
    <t>TEHNOPIND</t>
  </si>
  <si>
    <t>Alajaam/Trafo/Jaotla</t>
  </si>
  <si>
    <t>Sideruum/Nõrkvool</t>
  </si>
  <si>
    <t>Sprinkler/Tuletõrje pump</t>
  </si>
  <si>
    <t>Trepp/Trepikoda</t>
  </si>
  <si>
    <t>ÜÜRITAV PIND</t>
  </si>
  <si>
    <t>Aatrium/Fuajee</t>
  </si>
  <si>
    <t>Hoiuruum/Ladu</t>
  </si>
  <si>
    <t>Kabinet/Büroo</t>
  </si>
  <si>
    <t>Kööginurk/Köök</t>
  </si>
  <si>
    <t>Lava/Kino</t>
  </si>
  <si>
    <t>Näitusesaal/Muuseum</t>
  </si>
  <si>
    <t>Ooteruum/Teenindusruum</t>
  </si>
  <si>
    <t>Pööning/Katusealune</t>
  </si>
  <si>
    <t>Söökla/Kohvik</t>
  </si>
  <si>
    <t>Torn/Platvorm</t>
  </si>
  <si>
    <t>Võru tn. 12</t>
  </si>
  <si>
    <t>Võru tn. 12, Põlva</t>
  </si>
  <si>
    <t>M-20/09</t>
  </si>
  <si>
    <t>OÜ TLN TIB</t>
  </si>
  <si>
    <t>116A</t>
  </si>
  <si>
    <t>124A</t>
  </si>
  <si>
    <t>202A</t>
  </si>
  <si>
    <t>213A</t>
  </si>
  <si>
    <t>VORU52</t>
  </si>
  <si>
    <t>Politsei- ja Piirivalveamet</t>
  </si>
  <si>
    <t>VORU3/6-02</t>
  </si>
  <si>
    <t>Tartu Maakohus</t>
  </si>
  <si>
    <t>POVOR_01</t>
  </si>
  <si>
    <t>Sotsiaalkindlustusamet</t>
  </si>
  <si>
    <t>VORU3/30-02</t>
  </si>
  <si>
    <t>Prokuratuur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</si>
</sst>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charset val="186"/>
      <scheme val="minor"/>
    </font>
    <font>
      <b/>
      <sz val="11"/>
      <color theme="1"/>
      <name val="Times New Roman"/>
      <family val="1"/>
      <charset val="186"/>
    </font>
    <font>
      <sz val="11"/>
      <color theme="1"/>
      <name val="Times New Roman"/>
      <family val="1"/>
      <charset val="186"/>
    </font>
    <font>
      <i/>
      <sz val="11"/>
      <color theme="9" tint="-0.249977111117893"/>
      <name val="Times New Roman"/>
      <family val="1"/>
      <charset val="186"/>
    </font>
    <font>
      <sz val="11"/>
      <name val="Times New Roman"/>
      <family val="1"/>
      <charset val="186"/>
    </font>
    <font>
      <sz val="11"/>
      <color theme="1" tint="4.9989318521683403E-2"/>
      <name val="Times New Roman"/>
      <family val="1"/>
      <charset val="186"/>
    </font>
    <font>
      <sz val="11"/>
      <color theme="1"/>
      <name val="Times New Roman"/>
      <family val="1"/>
      <charset val="186"/>
    </font>
    <font>
      <sz val="11"/>
      <color theme="1" tint="4.9989318521683403E-2"/>
      <name val="Times New Roman"/>
      <family val="1"/>
      <charset val="186"/>
    </font>
    <font>
      <b/>
      <sz val="11"/>
      <color theme="1"/>
      <name val="Calibri"/>
      <family val="2"/>
      <charset val="186"/>
      <scheme val="minor"/>
    </font>
    <font>
      <vertAlign val="superscript"/>
      <sz val="11"/>
      <color theme="1"/>
      <name val="Times New Roman"/>
      <family val="1"/>
      <charset val="186"/>
    </font>
    <font>
      <sz val="11"/>
      <color rgb="FFFF0000"/>
      <name val="Calibri"/>
      <family val="2"/>
      <charset val="186"/>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xf numFmtId="0" fontId="2" fillId="0" borderId="0" xfId="0" applyFont="1"/>
    <xf numFmtId="0" fontId="1" fillId="0" borderId="1" xfId="0" applyFont="1" applyBorder="1" applyAlignment="1">
      <alignment horizontal="center"/>
    </xf>
    <xf numFmtId="0" fontId="2" fillId="0" borderId="0" xfId="0" applyFont="1" applyBorder="1"/>
    <xf numFmtId="0" fontId="2" fillId="0" borderId="1" xfId="0" quotePrefix="1" applyFont="1" applyBorder="1"/>
    <xf numFmtId="0" fontId="2" fillId="0" borderId="1" xfId="0" applyFont="1" applyBorder="1"/>
    <xf numFmtId="0" fontId="4" fillId="0" borderId="1" xfId="0" applyFont="1" applyBorder="1"/>
    <xf numFmtId="0" fontId="2" fillId="2" borderId="1" xfId="0" applyFont="1" applyFill="1" applyBorder="1"/>
    <xf numFmtId="0" fontId="2" fillId="0" borderId="1" xfId="0" applyFont="1" applyFill="1" applyBorder="1"/>
    <xf numFmtId="0" fontId="2" fillId="3" borderId="1" xfId="0" applyFont="1" applyFill="1" applyBorder="1"/>
    <xf numFmtId="0" fontId="1" fillId="0" borderId="1" xfId="0" applyFont="1" applyBorder="1" applyProtection="1">
      <protection hidden="1"/>
    </xf>
    <xf numFmtId="0" fontId="2" fillId="0" borderId="1" xfId="0" applyFont="1" applyBorder="1" applyAlignment="1" applyProtection="1">
      <alignment horizontal="left"/>
      <protection locked="0" hidden="1"/>
    </xf>
    <xf numFmtId="0" fontId="0" fillId="0" borderId="0" xfId="0" applyProtection="1">
      <protection hidden="1"/>
    </xf>
    <xf numFmtId="0" fontId="2" fillId="0" borderId="1" xfId="0" applyFont="1" applyFill="1" applyBorder="1" applyAlignment="1" applyProtection="1">
      <alignment horizontal="left"/>
      <protection locked="0" hidden="1"/>
    </xf>
    <xf numFmtId="0" fontId="2" fillId="0" borderId="1" xfId="0" quotePrefix="1" applyFont="1" applyFill="1" applyBorder="1" applyAlignment="1" applyProtection="1">
      <alignment horizontal="left"/>
      <protection locked="0" hidden="1"/>
    </xf>
    <xf numFmtId="14" fontId="2" fillId="0" borderId="1" xfId="0" applyNumberFormat="1" applyFont="1" applyBorder="1" applyAlignment="1" applyProtection="1">
      <alignment horizontal="left"/>
      <protection locked="0" hidden="1"/>
    </xf>
    <xf numFmtId="0" fontId="1" fillId="0" borderId="0" xfId="0" applyFont="1" applyFill="1" applyBorder="1" applyProtection="1">
      <protection hidden="1"/>
    </xf>
    <xf numFmtId="0" fontId="2" fillId="0" borderId="0" xfId="0" applyFont="1" applyFill="1" applyProtection="1">
      <protection hidden="1"/>
    </xf>
    <xf numFmtId="0" fontId="2" fillId="0" borderId="0" xfId="0" applyFont="1" applyFill="1" applyBorder="1" applyProtection="1">
      <protection hidden="1"/>
    </xf>
    <xf numFmtId="165" fontId="2" fillId="0" borderId="0" xfId="0" applyNumberFormat="1" applyFont="1" applyFill="1" applyBorder="1" applyProtection="1">
      <protection hidden="1"/>
    </xf>
    <xf numFmtId="0" fontId="2" fillId="0" borderId="0" xfId="0" applyFont="1" applyProtection="1">
      <protection hidden="1"/>
    </xf>
    <xf numFmtId="0" fontId="2" fillId="0" borderId="0" xfId="0" applyFont="1" applyAlignment="1" applyProtection="1">
      <alignment horizontal="left"/>
      <protection hidden="1"/>
    </xf>
    <xf numFmtId="0" fontId="8" fillId="0" borderId="1" xfId="0" applyFont="1" applyBorder="1" applyProtection="1">
      <protection hidden="1"/>
    </xf>
    <xf numFmtId="164" fontId="2" fillId="0" borderId="0" xfId="0" applyNumberFormat="1" applyFont="1" applyProtection="1">
      <protection hidden="1"/>
    </xf>
    <xf numFmtId="49" fontId="2" fillId="0" borderId="0" xfId="0" applyNumberFormat="1" applyFont="1" applyProtection="1">
      <protection hidden="1"/>
    </xf>
    <xf numFmtId="0" fontId="5" fillId="0" borderId="0" xfId="0" applyFont="1" applyAlignment="1" applyProtection="1">
      <alignment vertical="top" wrapText="1"/>
      <protection hidden="1"/>
    </xf>
    <xf numFmtId="49" fontId="5" fillId="0" borderId="0" xfId="0" applyNumberFormat="1" applyFont="1" applyAlignment="1" applyProtection="1">
      <alignment vertical="top" wrapText="1"/>
      <protection hidden="1"/>
    </xf>
    <xf numFmtId="164" fontId="7" fillId="0" borderId="0" xfId="0" applyNumberFormat="1" applyFont="1" applyAlignment="1" applyProtection="1">
      <alignment vertical="top" wrapText="1"/>
      <protection hidden="1"/>
    </xf>
    <xf numFmtId="0" fontId="2" fillId="0" borderId="0" xfId="0" applyFont="1" applyProtection="1">
      <protection locked="0" hidden="1"/>
    </xf>
    <xf numFmtId="164" fontId="6" fillId="0" borderId="0" xfId="0" applyNumberFormat="1" applyFont="1" applyProtection="1">
      <protection locked="0" hidden="1"/>
    </xf>
    <xf numFmtId="49" fontId="2" fillId="0" borderId="0" xfId="0" applyNumberFormat="1" applyFont="1" applyProtection="1">
      <protection locked="0" hidden="1"/>
    </xf>
    <xf numFmtId="164" fontId="2" fillId="0" borderId="0" xfId="0" applyNumberFormat="1" applyFont="1" applyProtection="1">
      <protection locked="0" hidden="1"/>
    </xf>
    <xf numFmtId="0" fontId="1" fillId="0" borderId="0" xfId="0" applyFont="1" applyProtection="1">
      <protection hidden="1"/>
    </xf>
    <xf numFmtId="0" fontId="8" fillId="0" borderId="0" xfId="0" applyFont="1" applyProtection="1">
      <protection hidden="1"/>
    </xf>
    <xf numFmtId="0" fontId="2" fillId="0" borderId="0" xfId="0" applyFont="1" applyAlignment="1" applyProtection="1">
      <alignment horizontal="right"/>
      <protection hidden="1"/>
    </xf>
    <xf numFmtId="164" fontId="2" fillId="0" borderId="0" xfId="0" applyNumberFormat="1" applyFont="1" applyBorder="1" applyProtection="1">
      <protection locked="0" hidden="1"/>
    </xf>
    <xf numFmtId="164" fontId="2" fillId="0" borderId="0" xfId="0" applyNumberFormat="1" applyFont="1" applyBorder="1" applyProtection="1">
      <protection hidden="1"/>
    </xf>
    <xf numFmtId="164" fontId="2" fillId="0" borderId="0" xfId="0" applyNumberFormat="1" applyFont="1" applyFill="1" applyBorder="1" applyProtection="1">
      <protection hidden="1"/>
    </xf>
    <xf numFmtId="0" fontId="0" fillId="0" borderId="1" xfId="0" applyBorder="1" applyProtection="1">
      <protection hidden="1"/>
    </xf>
    <xf numFmtId="0" fontId="2" fillId="0" borderId="0" xfId="0" applyFont="1" applyFill="1" applyBorder="1" applyAlignment="1" applyProtection="1">
      <alignment horizontal="right"/>
      <protection hidden="1"/>
    </xf>
    <xf numFmtId="164" fontId="3" fillId="0" borderId="0" xfId="0" applyNumberFormat="1" applyFont="1" applyBorder="1" applyProtection="1">
      <protection locked="0" hidden="1"/>
    </xf>
    <xf numFmtId="165" fontId="2" fillId="0" borderId="0" xfId="0" applyNumberFormat="1" applyFont="1" applyProtection="1">
      <protection hidden="1"/>
    </xf>
    <xf numFmtId="165" fontId="5" fillId="0" borderId="0" xfId="0" applyNumberFormat="1" applyFont="1" applyAlignment="1" applyProtection="1">
      <alignment vertical="top" wrapText="1"/>
      <protection hidden="1"/>
    </xf>
    <xf numFmtId="165" fontId="2" fillId="0" borderId="0" xfId="0" applyNumberFormat="1" applyFont="1" applyProtection="1">
      <protection locked="0" hidden="1"/>
    </xf>
    <xf numFmtId="0" fontId="6" fillId="0" borderId="0" xfId="0" applyFont="1" applyProtection="1">
      <protection hidden="1"/>
    </xf>
    <xf numFmtId="0" fontId="10" fillId="0" borderId="0" xfId="0" applyFont="1" applyProtection="1">
      <protection hidden="1"/>
    </xf>
    <xf numFmtId="0" fontId="8" fillId="0" borderId="1" xfId="0" applyFont="1" applyFill="1" applyBorder="1" applyProtection="1">
      <protection hidden="1"/>
    </xf>
    <xf numFmtId="0" fontId="0" fillId="4" borderId="1" xfId="0" applyFill="1" applyBorder="1" applyProtection="1">
      <protection locked="0" hidden="1"/>
    </xf>
    <xf numFmtId="165" fontId="0" fillId="0" borderId="1" xfId="0" applyNumberFormat="1" applyBorder="1" applyProtection="1">
      <protection hidden="1"/>
    </xf>
    <xf numFmtId="165" fontId="8" fillId="0" borderId="1" xfId="0" applyNumberFormat="1" applyFont="1" applyBorder="1" applyProtection="1">
      <protection hidden="1"/>
    </xf>
    <xf numFmtId="0" fontId="1" fillId="0" borderId="1" xfId="0" applyFont="1" applyBorder="1" applyAlignment="1"/>
    <xf numFmtId="0" fontId="8" fillId="0" borderId="1" xfId="0" applyFont="1" applyBorder="1"/>
    <xf numFmtId="0" fontId="0" fillId="0" borderId="1" xfId="0" applyBorder="1"/>
    <xf numFmtId="164" fontId="2" fillId="0" borderId="0" xfId="0" applyNumberFormat="1" applyFont="1" applyBorder="1" applyProtection="1">
      <protection locked="0"/>
    </xf>
    <xf numFmtId="164" fontId="3" fillId="0" borderId="0" xfId="0" applyNumberFormat="1" applyFont="1" applyBorder="1" applyProtection="1">
      <protection locked="0"/>
    </xf>
    <xf numFmtId="0" fontId="2" fillId="0" borderId="0" xfId="0" applyFont="1" applyAlignment="1" applyProtection="1">
      <alignment horizontal="left" wrapText="1"/>
      <protection locked="0"/>
    </xf>
    <xf numFmtId="0" fontId="2" fillId="0" borderId="0" xfId="0" applyFont="1" applyAlignment="1" applyProtection="1">
      <protection locked="0"/>
    </xf>
    <xf numFmtId="0" fontId="2" fillId="0" borderId="0" xfId="0" applyNumberFormat="1" applyFont="1" applyAlignment="1" applyProtection="1">
      <protection locked="0"/>
    </xf>
    <xf numFmtId="0" fontId="2" fillId="0" borderId="0" xfId="0" applyNumberFormat="1" applyFont="1" applyAlignment="1" applyProtection="1">
      <alignment horizontal="right"/>
      <protection locked="0"/>
    </xf>
    <xf numFmtId="0" fontId="2" fillId="0" borderId="0" xfId="0" applyFont="1" applyAlignment="1" applyProtection="1">
      <alignment horizontal="right"/>
      <protection locked="0"/>
    </xf>
    <xf numFmtId="164" fontId="2" fillId="0" borderId="0" xfId="0" applyNumberFormat="1" applyFont="1" applyBorder="1" applyAlignment="1" applyProtection="1">
      <alignment horizontal="center"/>
      <protection locked="0"/>
    </xf>
    <xf numFmtId="0" fontId="2" fillId="0" borderId="0" xfId="0" applyFont="1" applyBorder="1" applyAlignment="1" applyProtection="1">
      <alignment horizontal="right"/>
      <protection locked="0"/>
    </xf>
    <xf numFmtId="0" fontId="2" fillId="5" borderId="0" xfId="0" applyFont="1" applyFill="1" applyProtection="1">
      <protection locked="0" hidden="1"/>
    </xf>
    <xf numFmtId="0" fontId="2" fillId="6" borderId="0" xfId="0" applyFont="1" applyFill="1" applyProtection="1">
      <protection locked="0" hidden="1"/>
    </xf>
    <xf numFmtId="0" fontId="2" fillId="7" borderId="0" xfId="0" applyFont="1" applyFill="1" applyProtection="1">
      <protection locked="0" hidden="1"/>
    </xf>
    <xf numFmtId="0" fontId="2" fillId="2" borderId="0" xfId="0" applyFont="1" applyFill="1" applyProtection="1">
      <protection locked="0" hidden="1"/>
    </xf>
  </cellXfs>
  <cellStyles count="1">
    <cellStyle name="Normaallaad" xfId="0" builtinId="0"/>
  </cellStyles>
  <dxfs count="24">
    <dxf>
      <fill>
        <patternFill>
          <bgColor rgb="FFFFFFCC"/>
        </patternFill>
      </fill>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numFmt numFmtId="0" formatCode="General"/>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1"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165" formatCode="#,##0.0"/>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numFmt numFmtId="30" formatCode="@"/>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name val="Times New Roman"/>
        <scheme val="none"/>
      </font>
      <protection locked="0" hidden="1"/>
    </dxf>
    <dxf>
      <font>
        <strike val="0"/>
        <outline val="0"/>
        <shadow val="0"/>
        <u val="none"/>
        <vertAlign val="baseline"/>
        <sz val="11"/>
        <color theme="1" tint="4.9989318521683403E-2"/>
        <name val="Times New Roman"/>
        <scheme val="none"/>
      </font>
      <alignment horizontal="general" vertical="top" textRotation="0" wrapText="1" indent="0" justifyLastLine="0" shrinkToFit="0" readingOrder="0"/>
      <protection hidden="1"/>
    </dxf>
    <dxf>
      <fill>
        <patternFill>
          <bgColor rgb="FFFF0000"/>
        </patternFill>
      </fill>
    </dxf>
    <dxf>
      <fill>
        <patternFill>
          <bgColor rgb="FFFF0000"/>
        </patternFill>
      </fill>
    </dxf>
    <dxf>
      <fill>
        <patternFill>
          <bgColor rgb="FFFFFFCC"/>
        </patternFill>
      </fill>
    </dxf>
    <dxf>
      <fill>
        <patternFill>
          <bgColor rgb="FFFFFFCC"/>
        </patternFill>
      </fill>
    </dxf>
    <dxf>
      <font>
        <b val="0"/>
        <i val="0"/>
        <strike val="0"/>
        <condense val="0"/>
        <extend val="0"/>
        <outline val="0"/>
        <shadow val="0"/>
        <u val="none"/>
        <vertAlign val="baseline"/>
        <sz val="11"/>
        <color theme="1"/>
        <name val="Times New Roman"/>
        <scheme val="none"/>
      </font>
      <numFmt numFmtId="165" formatCode="#,##0.0"/>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val="0"/>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ont>
        <b/>
        <i val="0"/>
        <strike val="0"/>
        <condense val="0"/>
        <extend val="0"/>
        <outline val="0"/>
        <shadow val="0"/>
        <u val="none"/>
        <vertAlign val="baseline"/>
        <sz val="11"/>
        <color theme="1"/>
        <name val="Times New Roman"/>
        <scheme val="none"/>
      </font>
      <fill>
        <patternFill patternType="none">
          <fgColor indexed="64"/>
          <bgColor indexed="65"/>
        </patternFill>
      </fill>
      <protection hidden="1"/>
    </dxf>
    <dxf>
      <fill>
        <patternFill>
          <bgColor rgb="FFFFFFCC"/>
        </patternFill>
      </fill>
    </dxf>
  </dxfs>
  <tableStyles count="0" defaultTableStyle="TableStyleMedium2" defaultPivotStyle="PivotStyleLight16"/>
  <colors>
    <mruColors>
      <color rgb="FFFFFFCC"/>
      <color rgb="FFE7E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238124</xdr:colOff>
      <xdr:row>0</xdr:row>
      <xdr:rowOff>66675</xdr:rowOff>
    </xdr:from>
    <xdr:to>
      <xdr:col>11</xdr:col>
      <xdr:colOff>466726</xdr:colOff>
      <xdr:row>49</xdr:row>
      <xdr:rowOff>66675</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38124" y="66675"/>
          <a:ext cx="6934202" cy="933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Bef>
              <a:spcPts val="2400"/>
            </a:spcBef>
            <a:spcAft>
              <a:spcPts val="0"/>
            </a:spcAft>
          </a:pPr>
          <a:r>
            <a:rPr lang="et-EE" sz="1100" b="1" kern="0">
              <a:solidFill>
                <a:srgbClr val="365F91"/>
              </a:solidFill>
              <a:effectLst/>
              <a:latin typeface="Cambria"/>
              <a:ea typeface="Times New Roman"/>
              <a:cs typeface="Times New Roman"/>
            </a:rPr>
            <a:t>JUHEND EKSPLIKATSIOONI TÄITMISEKS</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„Hoone üldandmed“</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nimetus, nt Lelle 24 büroohoone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hoone aadress</a:t>
          </a:r>
        </a:p>
        <a:p>
          <a:pPr marL="342900" lvl="0" indent="-342900">
            <a:lnSpc>
              <a:spcPct val="115000"/>
            </a:lnSpc>
            <a:spcAft>
              <a:spcPts val="0"/>
            </a:spcAft>
            <a:buFont typeface="+mj-lt"/>
            <a:buAutoNum type="arabicPeriod"/>
          </a:pPr>
          <a:r>
            <a:rPr lang="et-EE" sz="1100">
              <a:effectLst/>
              <a:latin typeface="+mn-lt"/>
              <a:ea typeface="Calibri"/>
              <a:cs typeface="Times New Roman"/>
            </a:rPr>
            <a:t>Valida hoone korruselisus (maapinnast kõrgemal asuvad korrused)</a:t>
          </a:r>
        </a:p>
        <a:p>
          <a:pPr marL="342900" lvl="0" indent="-342900">
            <a:lnSpc>
              <a:spcPct val="115000"/>
            </a:lnSpc>
            <a:spcAft>
              <a:spcPts val="0"/>
            </a:spcAft>
            <a:buFont typeface="+mj-lt"/>
            <a:buAutoNum type="arabicPeriod"/>
          </a:pPr>
          <a:r>
            <a:rPr lang="et-EE" sz="1100">
              <a:effectLst/>
              <a:latin typeface="+mn-lt"/>
              <a:ea typeface="Calibri"/>
              <a:cs typeface="Times New Roman"/>
            </a:rPr>
            <a:t>Vajadusel valida lisakorrused (maapinnast madalam asuvad korrused, sh sokli- ja keldrikorrus)</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number</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mõõdistaja (ettevõte)</a:t>
          </a:r>
        </a:p>
        <a:p>
          <a:pPr marL="342900" lvl="0" indent="-342900">
            <a:lnSpc>
              <a:spcPct val="115000"/>
            </a:lnSpc>
            <a:spcAft>
              <a:spcPts val="0"/>
            </a:spcAft>
            <a:buFont typeface="+mj-lt"/>
            <a:buAutoNum type="arabicPeriod"/>
          </a:pPr>
          <a:r>
            <a:rPr lang="et-EE" sz="1100">
              <a:effectLst/>
              <a:latin typeface="+mn-lt"/>
              <a:ea typeface="Calibri"/>
              <a:cs typeface="Times New Roman"/>
            </a:rPr>
            <a:t>Sisestada töö teostamise aeg formaadis pp.kk.aaaa</a:t>
          </a:r>
        </a:p>
        <a:p>
          <a:pPr marL="342900" lvl="0" indent="-342900">
            <a:lnSpc>
              <a:spcPct val="115000"/>
            </a:lnSpc>
            <a:spcAft>
              <a:spcPts val="1000"/>
            </a:spcAft>
            <a:buFont typeface="+mj-lt"/>
            <a:buAutoNum type="arabicPeriod"/>
          </a:pPr>
          <a:r>
            <a:rPr lang="et-EE" sz="1100">
              <a:effectLst/>
              <a:latin typeface="+mn-lt"/>
              <a:ea typeface="Calibri"/>
              <a:cs typeface="Times New Roman"/>
            </a:rPr>
            <a:t>Hoone eksplikatsioon on automaatselt täituv töölehe „Eksplikatsioon_summad“ alusel</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Ruumid sisestada eksplikatsiooni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korrus, kus sisestatav ruum paikneb</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number, mis peab vastama reaalsele olukorrale hoones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kategooria</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nimetus</a:t>
          </a:r>
        </a:p>
        <a:p>
          <a:pPr marL="742950" lvl="1" indent="-285750">
            <a:lnSpc>
              <a:spcPct val="115000"/>
            </a:lnSpc>
            <a:spcAft>
              <a:spcPts val="0"/>
            </a:spcAft>
            <a:buFont typeface="+mj-lt"/>
            <a:buAutoNum type="alphaLcPeriod"/>
          </a:pPr>
          <a:r>
            <a:rPr lang="et-EE" sz="1100">
              <a:effectLst/>
              <a:latin typeface="+mn-lt"/>
              <a:ea typeface="Calibri"/>
              <a:cs typeface="Times New Roman"/>
            </a:rPr>
            <a:t>Valida ruumi tüüp, mis vastab TALO Tüüpruumide nimestikule</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ruumi pindala (kümnendiku täpsusega) vastavalt RKASi normdokumendile „RKASi nõuded ehitiste pinnaandmete mõõtmiseks“</a:t>
          </a:r>
        </a:p>
        <a:p>
          <a:pPr marL="742950" lvl="1" indent="-285750">
            <a:lnSpc>
              <a:spcPct val="115000"/>
            </a:lnSpc>
            <a:spcAft>
              <a:spcPts val="0"/>
            </a:spcAft>
            <a:buFont typeface="+mj-lt"/>
            <a:buAutoNum type="alphaLcPeriod"/>
          </a:pPr>
          <a:r>
            <a:rPr lang="et-EE" sz="1100">
              <a:effectLst/>
              <a:latin typeface="+mn-lt"/>
              <a:ea typeface="Calibri"/>
              <a:cs typeface="Times New Roman"/>
            </a:rPr>
            <a:t>Vajadusel lisada märkus</a:t>
          </a:r>
        </a:p>
        <a:p>
          <a:pPr marL="342900" lvl="0" indent="-342900">
            <a:lnSpc>
              <a:spcPct val="115000"/>
            </a:lnSpc>
            <a:spcAft>
              <a:spcPts val="1000"/>
            </a:spcAft>
            <a:buFont typeface="+mj-lt"/>
            <a:buAutoNum type="arabicPeriod"/>
          </a:pPr>
          <a:r>
            <a:rPr lang="et-EE" sz="1100">
              <a:effectLst/>
              <a:latin typeface="+mn-lt"/>
              <a:ea typeface="Calibri"/>
              <a:cs typeface="Times New Roman"/>
            </a:rPr>
            <a:t>Vahekorruse sisestamisel valida korruseks vahekorrusele eelnev korrus ning märkustesse lisada, et tegemist on vahekorrusega. Enne väljatrüki tegemist edastada eksplikatsioon Riigi Kinnisvara AS (RKAS) poolsele haldusosakonna andmete spetsialistile, kes lisab vahekorruse eksplikatsiooni käsitsi.</a:t>
          </a:r>
        </a:p>
        <a:p>
          <a:pPr>
            <a:lnSpc>
              <a:spcPct val="115000"/>
            </a:lnSpc>
            <a:spcAft>
              <a:spcPts val="1000"/>
            </a:spcAft>
          </a:pPr>
          <a:r>
            <a:rPr lang="et-EE" sz="1100">
              <a:effectLst/>
              <a:latin typeface="+mn-lt"/>
              <a:ea typeface="Calibri"/>
              <a:cs typeface="Times New Roman"/>
            </a:rPr>
            <a:t> </a:t>
          </a:r>
        </a:p>
        <a:p>
          <a:pPr>
            <a:lnSpc>
              <a:spcPct val="115000"/>
            </a:lnSpc>
            <a:spcBef>
              <a:spcPts val="1000"/>
            </a:spcBef>
            <a:spcAft>
              <a:spcPts val="0"/>
            </a:spcAft>
          </a:pPr>
          <a:r>
            <a:rPr lang="et-EE" sz="1100" b="1">
              <a:solidFill>
                <a:srgbClr val="4F81BD"/>
              </a:solidFill>
              <a:effectLst/>
              <a:latin typeface="Cambria"/>
              <a:ea typeface="Times New Roman"/>
              <a:cs typeface="Times New Roman"/>
            </a:rPr>
            <a:t>Tööleht „Eksplikatsioon_summad“</a:t>
          </a:r>
        </a:p>
        <a:p>
          <a:pPr marL="342900" lvl="0" indent="-342900">
            <a:lnSpc>
              <a:spcPct val="115000"/>
            </a:lnSpc>
            <a:spcAft>
              <a:spcPts val="0"/>
            </a:spcAft>
            <a:buFont typeface="+mj-lt"/>
            <a:buAutoNum type="arabicPeriod"/>
          </a:pPr>
          <a:r>
            <a:rPr lang="et-EE" sz="1100">
              <a:effectLst/>
              <a:latin typeface="+mn-lt"/>
              <a:ea typeface="Calibri"/>
              <a:cs typeface="Times New Roman"/>
            </a:rPr>
            <a:t>Aadress on automaatselt täituv lehel „Hoone üldandmed“ välja „aadress“ alusel</a:t>
          </a:r>
        </a:p>
        <a:p>
          <a:pPr marL="342900" lvl="0" indent="-342900">
            <a:lnSpc>
              <a:spcPct val="115000"/>
            </a:lnSpc>
            <a:spcAft>
              <a:spcPts val="0"/>
            </a:spcAft>
            <a:buFont typeface="+mj-lt"/>
            <a:buAutoNum type="arabicPeriod"/>
          </a:pPr>
          <a:r>
            <a:rPr lang="et-EE" sz="1100">
              <a:effectLst/>
              <a:latin typeface="+mn-lt"/>
              <a:ea typeface="Calibri"/>
              <a:cs typeface="Times New Roman"/>
            </a:rPr>
            <a:t>Hoone eksplikatsioon:</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ehitusalane pind</a:t>
          </a:r>
        </a:p>
        <a:p>
          <a:pPr marL="742950" lvl="1" indent="-285750">
            <a:lnSpc>
              <a:spcPct val="115000"/>
            </a:lnSpc>
            <a:spcAft>
              <a:spcPts val="0"/>
            </a:spcAft>
            <a:buFont typeface="+mj-lt"/>
            <a:buAutoNum type="alphaLcPeriod"/>
          </a:pPr>
          <a:r>
            <a:rPr lang="et-EE" sz="1100">
              <a:effectLst/>
              <a:latin typeface="+mn-lt"/>
              <a:ea typeface="Calibri"/>
              <a:cs typeface="Times New Roman"/>
            </a:rPr>
            <a:t>Ehitise netopind, ehitise kasulik pind ja ehitise brutopind on automaatselt täituvad väljad korruste brutopinna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ehitise maht</a:t>
          </a:r>
        </a:p>
        <a:p>
          <a:pPr marL="342900" lvl="0" indent="-342900">
            <a:lnSpc>
              <a:spcPct val="115000"/>
            </a:lnSpc>
            <a:spcAft>
              <a:spcPts val="0"/>
            </a:spcAft>
            <a:buFont typeface="+mj-lt"/>
            <a:buAutoNum type="arabicPeriod"/>
          </a:pPr>
          <a:r>
            <a:rPr lang="et-EE" sz="1100">
              <a:effectLst/>
              <a:latin typeface="+mn-lt"/>
              <a:ea typeface="Calibri"/>
              <a:cs typeface="Times New Roman"/>
            </a:rPr>
            <a:t>Eksplikatsioon korruste kaupa:</a:t>
          </a:r>
        </a:p>
        <a:p>
          <a:pPr marL="742950" lvl="1" indent="-285750">
            <a:lnSpc>
              <a:spcPct val="115000"/>
            </a:lnSpc>
            <a:spcAft>
              <a:spcPts val="0"/>
            </a:spcAft>
            <a:buFont typeface="+mj-lt"/>
            <a:buAutoNum type="alphaLcPeriod"/>
          </a:pPr>
          <a:r>
            <a:rPr lang="et-EE" sz="1100">
              <a:effectLst/>
              <a:latin typeface="+mn-lt"/>
              <a:ea typeface="Calibri"/>
              <a:cs typeface="Times New Roman"/>
            </a:rPr>
            <a:t>Korruse üüritav pind (ÜP), korruse vertikaalsete ühendusteede pind, korruse tehnopind (TRP), korruse netopind (KNP) ja korruse avatud netopind on automaatselt täituvad väljad töölehe „Eksplikatsioon“ alusel</a:t>
          </a:r>
        </a:p>
        <a:p>
          <a:pPr marL="742950" lvl="1" indent="-285750">
            <a:lnSpc>
              <a:spcPct val="115000"/>
            </a:lnSpc>
            <a:spcAft>
              <a:spcPts val="0"/>
            </a:spcAft>
            <a:buFont typeface="+mj-lt"/>
            <a:buAutoNum type="alphaLcPeriod"/>
          </a:pPr>
          <a:r>
            <a:rPr lang="et-EE" sz="1100">
              <a:effectLst/>
              <a:latin typeface="+mn-lt"/>
              <a:ea typeface="Calibri"/>
              <a:cs typeface="Times New Roman"/>
            </a:rPr>
            <a:t>Sisestada korruse kasulik pind iga korruse lõikes (KKP) vastavalt RKASi normdokumendile „RKASi nõuded ehitiste pinnaandmete mõõtmiseks“</a:t>
          </a:r>
        </a:p>
        <a:p>
          <a:pPr marL="742950" lvl="1" indent="-285750">
            <a:lnSpc>
              <a:spcPct val="115000"/>
            </a:lnSpc>
            <a:spcAft>
              <a:spcPts val="1000"/>
            </a:spcAft>
            <a:buFont typeface="+mj-lt"/>
            <a:buAutoNum type="alphaLcPeriod"/>
          </a:pPr>
          <a:r>
            <a:rPr lang="et-EE" sz="1100">
              <a:effectLst/>
              <a:latin typeface="+mn-lt"/>
              <a:ea typeface="Calibri"/>
              <a:cs typeface="Times New Roman"/>
            </a:rPr>
            <a:t>Sisestada korruse brutopind iga korruse lõikes (KBP) vastavalt RKASi normdokumendile „RKASi nõuded ehitiste pinnaandmete mõõtmiseks“</a:t>
          </a:r>
        </a:p>
        <a:p>
          <a:endParaRPr lang="et-E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2" displayName="Tabel2" ref="A11:B16" totalsRowShown="0" headerRowDxfId="22" dataDxfId="21">
  <tableColumns count="2">
    <tableColumn id="1" xr3:uid="{00000000-0010-0000-0000-000001000000}" name="Hoone Eksplikatsioon" dataDxfId="20"/>
    <tableColumn id="2" xr3:uid="{00000000-0010-0000-0000-000002000000}" name="Kogus" dataDxfId="19">
      <calculatedColumnFormula>Eksplikatsioon_summad!B4</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 displayName="Tabel1" ref="A3:L1003" totalsRowShown="0" headerRowDxfId="14" dataDxfId="13">
  <autoFilter ref="A3:L1003" xr:uid="{00000000-0009-0000-0100-000001000000}"/>
  <tableColumns count="12">
    <tableColumn id="1" xr3:uid="{00000000-0010-0000-0100-000001000000}" name="Korrus" dataDxfId="12"/>
    <tableColumn id="2" xr3:uid="{00000000-0010-0000-0100-000002000000}" name="Ruumi nr" dataDxfId="11"/>
    <tableColumn id="5" xr3:uid="{00000000-0010-0000-0100-000005000000}" name="Kategooria" dataDxfId="10"/>
    <tableColumn id="10" xr3:uid="{00000000-0010-0000-0100-00000A000000}" name="Ruumi nimetus" dataDxfId="9"/>
    <tableColumn id="3" xr3:uid="{00000000-0010-0000-0100-000003000000}" name="Ruumi tüüp (TALO Tüüpruumide nimestik)" dataDxfId="8"/>
    <tableColumn id="7" xr3:uid="{00000000-0010-0000-0100-000007000000}" name="Pindala (m2)" dataDxfId="7"/>
    <tableColumn id="6" xr3:uid="{00000000-0010-0000-0100-000006000000}" name="Märkused (kirjeldus)" dataDxfId="6"/>
    <tableColumn id="8" xr3:uid="{00000000-0010-0000-0100-000008000000}" name="Ruumi tüüp AFM" dataDxfId="5">
      <calculatedColumnFormula>LEFT(Tabel1[[#This Row],[Ruumi tüüp (TALO Tüüpruumide nimestik)]],2)</calculatedColumnFormula>
    </tableColumn>
    <tableColumn id="9" xr3:uid="{00000000-0010-0000-0100-000009000000}" name="Jaotus" dataDxfId="4"/>
    <tableColumn id="4" xr3:uid="{00000000-0010-0000-0100-000004000000}" name="Üürnik" dataDxfId="3"/>
    <tableColumn id="11" xr3:uid="{00000000-0010-0000-0100-00000B000000}" name="Üürikood" dataDxfId="2">
      <calculatedColumnFormula>IFERROR(VLOOKUP(Tabel1[[#This Row],[Üürnik]],'Lepingu lisa'!$K$3:$L$22,2,FALSE),"")</calculatedColumnFormula>
    </tableColumn>
    <tableColumn id="12" xr3:uid="{00000000-0010-0000-0100-00000C000000}" name="Jaotus ENG" dataDxfId="1">
      <calculatedColumnFormula>IFERROR(VLOOKUP(Tabel1[[#This Row],[Jaotus]],Tabelid!L:M,2,FALSE),"")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showGridLines="0" zoomScaleNormal="100" workbookViewId="0">
      <selection activeCell="B7" sqref="B7"/>
    </sheetView>
  </sheetViews>
  <sheetFormatPr defaultColWidth="9.140625" defaultRowHeight="15" x14ac:dyDescent="0.25"/>
  <cols>
    <col min="1" max="1" width="37" style="21" bestFit="1" customWidth="1"/>
    <col min="2" max="2" width="30.7109375" style="22" customWidth="1"/>
    <col min="3" max="16384" width="9.140625" style="13"/>
  </cols>
  <sheetData>
    <row r="1" spans="1:3" x14ac:dyDescent="0.25">
      <c r="A1" s="11" t="s">
        <v>151</v>
      </c>
      <c r="B1" s="12" t="s">
        <v>230</v>
      </c>
    </row>
    <row r="2" spans="1:3" x14ac:dyDescent="0.25">
      <c r="A2" s="11" t="s">
        <v>152</v>
      </c>
      <c r="B2" s="12" t="s">
        <v>231</v>
      </c>
    </row>
    <row r="3" spans="1:3" x14ac:dyDescent="0.25">
      <c r="A3" s="11" t="s">
        <v>153</v>
      </c>
      <c r="B3" s="14" t="s">
        <v>61</v>
      </c>
    </row>
    <row r="4" spans="1:3" x14ac:dyDescent="0.25">
      <c r="A4" s="11" t="s">
        <v>166</v>
      </c>
      <c r="B4" s="15"/>
    </row>
    <row r="5" spans="1:3" x14ac:dyDescent="0.25">
      <c r="A5" s="11" t="s">
        <v>154</v>
      </c>
      <c r="B5" s="12" t="s">
        <v>232</v>
      </c>
    </row>
    <row r="6" spans="1:3" x14ac:dyDescent="0.25">
      <c r="A6" s="11" t="s">
        <v>155</v>
      </c>
      <c r="B6" s="12" t="s">
        <v>233</v>
      </c>
    </row>
    <row r="7" spans="1:3" x14ac:dyDescent="0.25">
      <c r="A7" s="11" t="s">
        <v>156</v>
      </c>
      <c r="B7" s="16">
        <v>42346</v>
      </c>
    </row>
    <row r="11" spans="1:3" x14ac:dyDescent="0.25">
      <c r="A11" s="17" t="s">
        <v>190</v>
      </c>
      <c r="B11" s="17" t="s">
        <v>199</v>
      </c>
      <c r="C11" s="18"/>
    </row>
    <row r="12" spans="1:3" ht="18" x14ac:dyDescent="0.25">
      <c r="A12" s="19" t="s">
        <v>194</v>
      </c>
      <c r="B12" s="20">
        <f>Eksplikatsioon_summad!B4</f>
        <v>1380</v>
      </c>
      <c r="C12" s="18"/>
    </row>
    <row r="13" spans="1:3" ht="18" x14ac:dyDescent="0.25">
      <c r="A13" s="19" t="s">
        <v>195</v>
      </c>
      <c r="B13" s="20">
        <f>Eksplikatsioon_summad!B5</f>
        <v>2512.9999999999995</v>
      </c>
      <c r="C13" s="18"/>
    </row>
    <row r="14" spans="1:3" ht="18" x14ac:dyDescent="0.25">
      <c r="A14" s="19" t="s">
        <v>196</v>
      </c>
      <c r="B14" s="20">
        <f>Eksplikatsioon_summad!B6</f>
        <v>2625.3</v>
      </c>
      <c r="C14" s="18"/>
    </row>
    <row r="15" spans="1:3" ht="18" x14ac:dyDescent="0.25">
      <c r="A15" s="19" t="s">
        <v>197</v>
      </c>
      <c r="B15" s="20">
        <f>Eksplikatsioon_summad!B7</f>
        <v>2866.8999999999996</v>
      </c>
      <c r="C15" s="18"/>
    </row>
    <row r="16" spans="1:3" ht="18" x14ac:dyDescent="0.25">
      <c r="A16" s="19" t="s">
        <v>198</v>
      </c>
      <c r="B16" s="20">
        <f>Eksplikatsioon_summad!B8</f>
        <v>8465</v>
      </c>
      <c r="C16" s="18"/>
    </row>
  </sheetData>
  <sheetProtection algorithmName="SHA-512" hashValue="bIciSG2hpPzCTZLS00f16O87hfnJ84Ce8Nl8u+8BjxlHbYul7B31mJwUden62BOnOQivvSHwWE2QupFC9br6WQ==" saltValue="nZyHKMaPSJj5aYm1wZfApw==" spinCount="100000" sheet="1" objects="1" scenarios="1"/>
  <conditionalFormatting sqref="B1:B7">
    <cfRule type="containsBlanks" dxfId="23" priority="2">
      <formula>LEN(TRIM(B1))=0</formula>
    </cfRule>
  </conditionalFormatting>
  <dataValidations count="1">
    <dataValidation type="date" allowBlank="1" showInputMessage="1" showErrorMessage="1" errorTitle="Viga" error="Kuupäeva peab olema vahemikus 01.01.2015-01.01.2017" sqref="B7" xr:uid="{00000000-0002-0000-0000-000000000000}">
      <formula1>42005</formula1>
      <formula2>42736</formula2>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errorTitle="Viga" error="Korruste vahemik -05 kuni 00" xr:uid="{00000000-0002-0000-0000-000001000000}">
          <x14:formula1>
            <xm:f>Tabelid!$A$1:$A$6</xm:f>
          </x14:formula1>
          <xm:sqref>B4</xm:sqref>
        </x14:dataValidation>
        <x14:dataValidation type="list" allowBlank="1" showInputMessage="1" showErrorMessage="1" errorTitle="Viga" error="Korruste vahemik 01 kuni 20" xr:uid="{00000000-0002-0000-0000-000002000000}">
          <x14:formula1>
            <xm:f>Tabelid!$A$7:$A$26</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3"/>
  <sheetViews>
    <sheetView zoomScale="85" zoomScaleNormal="85" workbookViewId="0">
      <selection activeCell="G23" sqref="G23"/>
    </sheetView>
  </sheetViews>
  <sheetFormatPr defaultColWidth="9.140625" defaultRowHeight="15" outlineLevelCol="1" x14ac:dyDescent="0.25"/>
  <cols>
    <col min="1" max="1" width="11.5703125" style="21" customWidth="1"/>
    <col min="2" max="2" width="22.42578125" style="25" customWidth="1"/>
    <col min="3" max="3" width="42.7109375" style="21" customWidth="1"/>
    <col min="4" max="4" width="25" style="21" customWidth="1"/>
    <col min="5" max="5" width="32.85546875" style="21" customWidth="1"/>
    <col min="6" max="6" width="13.85546875" style="42" customWidth="1"/>
    <col min="7" max="7" width="42.140625" style="21" customWidth="1"/>
    <col min="8" max="8" width="20" style="21" customWidth="1" outlineLevel="1"/>
    <col min="9" max="9" width="17.5703125" style="24" customWidth="1" outlineLevel="1"/>
    <col min="10" max="10" width="36" style="13" customWidth="1" outlineLevel="1"/>
    <col min="11" max="11" width="11" style="13" customWidth="1" outlineLevel="1"/>
    <col min="12" max="12" width="12.5703125" style="13" customWidth="1" outlineLevel="1"/>
    <col min="13" max="16384" width="9.140625" style="13"/>
  </cols>
  <sheetData>
    <row r="1" spans="1:12" x14ac:dyDescent="0.25">
      <c r="A1" s="11" t="s">
        <v>152</v>
      </c>
      <c r="B1" s="23" t="str">
        <f>IF('Hoone üldandmed'!B2="","",'Hoone üldandmed'!B2)</f>
        <v>Võru tn. 12, Põlva</v>
      </c>
    </row>
    <row r="3" spans="1:12" ht="30" x14ac:dyDescent="0.25">
      <c r="A3" s="26" t="s">
        <v>2</v>
      </c>
      <c r="B3" s="27" t="s">
        <v>0</v>
      </c>
      <c r="C3" s="26" t="s">
        <v>74</v>
      </c>
      <c r="D3" s="26" t="s">
        <v>1</v>
      </c>
      <c r="E3" s="26" t="s">
        <v>75</v>
      </c>
      <c r="F3" s="43" t="s">
        <v>191</v>
      </c>
      <c r="G3" s="26" t="s">
        <v>76</v>
      </c>
      <c r="H3" s="26" t="s">
        <v>183</v>
      </c>
      <c r="I3" s="28" t="s">
        <v>179</v>
      </c>
      <c r="J3" s="26" t="s">
        <v>202</v>
      </c>
      <c r="K3" s="26" t="s">
        <v>203</v>
      </c>
      <c r="L3" s="26" t="s">
        <v>204</v>
      </c>
    </row>
    <row r="4" spans="1:12" x14ac:dyDescent="0.25">
      <c r="A4" s="29" t="s">
        <v>60</v>
      </c>
      <c r="B4" s="57">
        <v>101</v>
      </c>
      <c r="C4" s="56" t="s">
        <v>219</v>
      </c>
      <c r="D4" s="56" t="s">
        <v>93</v>
      </c>
      <c r="E4" s="56" t="s">
        <v>52</v>
      </c>
      <c r="F4" s="61">
        <v>19.399999999999999</v>
      </c>
      <c r="G4" s="63"/>
      <c r="H4" s="45" t="str">
        <f>LEFT(Tabel1[[#This Row],[Ruumi tüüp (TALO Tüüpruumide nimestik)]],2)</f>
        <v>91</v>
      </c>
      <c r="I4" s="30" t="s">
        <v>205</v>
      </c>
      <c r="J4" s="29" t="s">
        <v>239</v>
      </c>
      <c r="K4" s="21" t="str">
        <f>IFERROR(VLOOKUP(Tabel1[[#This Row],[Üürnik]],'Lepingu lisa'!$K$3:$L$22,2,FALSE),"")</f>
        <v>VORU52</v>
      </c>
      <c r="L4" s="21" t="str">
        <f>IFERROR(VLOOKUP(Tabel1[[#This Row],[Jaotus]],Tabelid!L:M,2,FALSE),"")</f>
        <v>NONE</v>
      </c>
    </row>
    <row r="5" spans="1:12" x14ac:dyDescent="0.25">
      <c r="A5" s="29" t="s">
        <v>60</v>
      </c>
      <c r="B5" s="57">
        <v>102</v>
      </c>
      <c r="C5" s="56" t="s">
        <v>219</v>
      </c>
      <c r="D5" s="56" t="s">
        <v>93</v>
      </c>
      <c r="E5" s="56" t="s">
        <v>52</v>
      </c>
      <c r="F5" s="61">
        <v>12.1</v>
      </c>
      <c r="G5" s="63"/>
      <c r="H5" s="45" t="str">
        <f>LEFT(Tabel1[[#This Row],[Ruumi tüüp (TALO Tüüpruumide nimestik)]],2)</f>
        <v>91</v>
      </c>
      <c r="I5" s="30" t="s">
        <v>205</v>
      </c>
      <c r="J5" s="29" t="s">
        <v>239</v>
      </c>
      <c r="K5" s="21" t="str">
        <f>IFERROR(VLOOKUP(Tabel1[[#This Row],[Üürnik]],'Lepingu lisa'!$K$3:$L$22,2,FALSE),"")</f>
        <v>VORU52</v>
      </c>
      <c r="L5" s="21" t="str">
        <f>IFERROR(VLOOKUP(Tabel1[[#This Row],[Jaotus]],Tabelid!L:M,2,FALSE),"")</f>
        <v>NONE</v>
      </c>
    </row>
    <row r="6" spans="1:12" x14ac:dyDescent="0.25">
      <c r="A6" s="29" t="s">
        <v>60</v>
      </c>
      <c r="B6" s="57">
        <v>103</v>
      </c>
      <c r="C6" s="56" t="s">
        <v>219</v>
      </c>
      <c r="D6" s="56" t="s">
        <v>222</v>
      </c>
      <c r="E6" s="56" t="s">
        <v>11</v>
      </c>
      <c r="F6" s="61">
        <v>19.399999999999999</v>
      </c>
      <c r="G6" s="29"/>
      <c r="H6" s="45" t="str">
        <f>LEFT(Tabel1[[#This Row],[Ruumi tüüp (TALO Tüüpruumide nimestik)]],2)</f>
        <v>21</v>
      </c>
      <c r="I6" s="30" t="s">
        <v>205</v>
      </c>
      <c r="J6" s="29" t="s">
        <v>239</v>
      </c>
      <c r="K6" s="21" t="str">
        <f>IFERROR(VLOOKUP(Tabel1[[#This Row],[Üürnik]],'Lepingu lisa'!$K$3:$L$22,2,FALSE),"")</f>
        <v>VORU52</v>
      </c>
      <c r="L6" s="21" t="str">
        <f>IFERROR(VLOOKUP(Tabel1[[#This Row],[Jaotus]],Tabelid!L:M,2,FALSE),"")</f>
        <v>NONE</v>
      </c>
    </row>
    <row r="7" spans="1:12" x14ac:dyDescent="0.25">
      <c r="A7" s="29" t="s">
        <v>60</v>
      </c>
      <c r="B7" s="57">
        <v>104</v>
      </c>
      <c r="C7" s="56" t="s">
        <v>219</v>
      </c>
      <c r="D7" s="56" t="s">
        <v>222</v>
      </c>
      <c r="E7" s="56" t="s">
        <v>11</v>
      </c>
      <c r="F7" s="61">
        <v>12.6</v>
      </c>
      <c r="G7" s="29"/>
      <c r="H7" s="45" t="str">
        <f>LEFT(Tabel1[[#This Row],[Ruumi tüüp (TALO Tüüpruumide nimestik)]],2)</f>
        <v>21</v>
      </c>
      <c r="I7" s="30" t="s">
        <v>205</v>
      </c>
      <c r="J7" s="29" t="s">
        <v>239</v>
      </c>
      <c r="K7" s="21" t="str">
        <f>IFERROR(VLOOKUP(Tabel1[[#This Row],[Üürnik]],'Lepingu lisa'!$K$3:$L$22,2,FALSE),"")</f>
        <v>VORU52</v>
      </c>
      <c r="L7" s="21" t="str">
        <f>IFERROR(VLOOKUP(Tabel1[[#This Row],[Jaotus]],Tabelid!L:M,2,FALSE),"")</f>
        <v>NONE</v>
      </c>
    </row>
    <row r="8" spans="1:12" x14ac:dyDescent="0.25">
      <c r="A8" s="29" t="s">
        <v>60</v>
      </c>
      <c r="B8" s="57">
        <v>105</v>
      </c>
      <c r="C8" s="56" t="s">
        <v>219</v>
      </c>
      <c r="D8" s="56" t="s">
        <v>222</v>
      </c>
      <c r="E8" s="56" t="s">
        <v>11</v>
      </c>
      <c r="F8" s="61">
        <v>12.5</v>
      </c>
      <c r="G8" s="65"/>
      <c r="H8" s="45" t="str">
        <f>LEFT(Tabel1[[#This Row],[Ruumi tüüp (TALO Tüüpruumide nimestik)]],2)</f>
        <v>21</v>
      </c>
      <c r="I8" s="30" t="s">
        <v>205</v>
      </c>
      <c r="J8" s="29" t="s">
        <v>239</v>
      </c>
      <c r="K8" s="21" t="str">
        <f>IFERROR(VLOOKUP(Tabel1[[#This Row],[Üürnik]],'Lepingu lisa'!$K$3:$L$22,2,FALSE),"")</f>
        <v>VORU52</v>
      </c>
      <c r="L8" s="21" t="str">
        <f>IFERROR(VLOOKUP(Tabel1[[#This Row],[Jaotus]],Tabelid!L:M,2,FALSE),"")</f>
        <v>NONE</v>
      </c>
    </row>
    <row r="9" spans="1:12" x14ac:dyDescent="0.25">
      <c r="A9" s="29" t="s">
        <v>60</v>
      </c>
      <c r="B9" s="57">
        <v>106</v>
      </c>
      <c r="C9" s="56" t="s">
        <v>219</v>
      </c>
      <c r="D9" s="56" t="s">
        <v>222</v>
      </c>
      <c r="E9" s="56" t="s">
        <v>11</v>
      </c>
      <c r="F9" s="61">
        <v>18.5</v>
      </c>
      <c r="G9" s="29"/>
      <c r="H9" s="45" t="str">
        <f>LEFT(Tabel1[[#This Row],[Ruumi tüüp (TALO Tüüpruumide nimestik)]],2)</f>
        <v>21</v>
      </c>
      <c r="I9" s="30" t="s">
        <v>205</v>
      </c>
      <c r="J9" s="29" t="s">
        <v>239</v>
      </c>
      <c r="K9" s="21" t="str">
        <f>IFERROR(VLOOKUP(Tabel1[[#This Row],[Üürnik]],'Lepingu lisa'!$K$3:$L$22,2,FALSE),"")</f>
        <v>VORU52</v>
      </c>
      <c r="L9" s="21" t="str">
        <f>IFERROR(VLOOKUP(Tabel1[[#This Row],[Jaotus]],Tabelid!L:M,2,FALSE),"")</f>
        <v>NONE</v>
      </c>
    </row>
    <row r="10" spans="1:12" x14ac:dyDescent="0.25">
      <c r="A10" s="29" t="s">
        <v>60</v>
      </c>
      <c r="B10" s="57">
        <v>107</v>
      </c>
      <c r="C10" s="56" t="s">
        <v>219</v>
      </c>
      <c r="D10" s="56" t="s">
        <v>222</v>
      </c>
      <c r="E10" s="56" t="s">
        <v>11</v>
      </c>
      <c r="F10" s="61">
        <v>18.5</v>
      </c>
      <c r="G10" s="29"/>
      <c r="H10" s="45" t="str">
        <f>LEFT(Tabel1[[#This Row],[Ruumi tüüp (TALO Tüüpruumide nimestik)]],2)</f>
        <v>21</v>
      </c>
      <c r="I10" s="30" t="s">
        <v>205</v>
      </c>
      <c r="J10" s="29" t="s">
        <v>239</v>
      </c>
      <c r="K10" s="21" t="str">
        <f>IFERROR(VLOOKUP(Tabel1[[#This Row],[Üürnik]],'Lepingu lisa'!$K$3:$L$22,2,FALSE),"")</f>
        <v>VORU52</v>
      </c>
      <c r="L10" s="21" t="str">
        <f>IFERROR(VLOOKUP(Tabel1[[#This Row],[Jaotus]],Tabelid!L:M,2,FALSE),"")</f>
        <v>NONE</v>
      </c>
    </row>
    <row r="11" spans="1:12" x14ac:dyDescent="0.25">
      <c r="A11" s="29" t="s">
        <v>60</v>
      </c>
      <c r="B11" s="57">
        <v>108</v>
      </c>
      <c r="C11" s="56" t="s">
        <v>219</v>
      </c>
      <c r="D11" s="56" t="s">
        <v>222</v>
      </c>
      <c r="E11" s="56" t="s">
        <v>11</v>
      </c>
      <c r="F11" s="61">
        <v>18.5</v>
      </c>
      <c r="G11" s="29"/>
      <c r="H11" s="21" t="str">
        <f>LEFT(Tabel1[[#This Row],[Ruumi tüüp (TALO Tüüpruumide nimestik)]],2)</f>
        <v>21</v>
      </c>
      <c r="I11" s="30" t="s">
        <v>205</v>
      </c>
      <c r="J11" s="29" t="s">
        <v>239</v>
      </c>
      <c r="K11" s="21" t="str">
        <f>IFERROR(VLOOKUP(Tabel1[[#This Row],[Üürnik]],'Lepingu lisa'!$K$3:$L$22,2,FALSE),"")</f>
        <v>VORU52</v>
      </c>
      <c r="L11" s="21" t="str">
        <f>IFERROR(VLOOKUP(Tabel1[[#This Row],[Jaotus]],Tabelid!L:M,2,FALSE),"")</f>
        <v>NONE</v>
      </c>
    </row>
    <row r="12" spans="1:12" x14ac:dyDescent="0.25">
      <c r="A12" s="29" t="s">
        <v>60</v>
      </c>
      <c r="B12" s="57">
        <v>109</v>
      </c>
      <c r="C12" s="56" t="s">
        <v>219</v>
      </c>
      <c r="D12" s="56" t="s">
        <v>222</v>
      </c>
      <c r="E12" s="56" t="s">
        <v>11</v>
      </c>
      <c r="F12" s="61">
        <v>18.7</v>
      </c>
      <c r="G12" s="29"/>
      <c r="H12" s="21" t="str">
        <f>LEFT(Tabel1[[#This Row],[Ruumi tüüp (TALO Tüüpruumide nimestik)]],2)</f>
        <v>21</v>
      </c>
      <c r="I12" s="30" t="s">
        <v>205</v>
      </c>
      <c r="J12" s="29" t="s">
        <v>239</v>
      </c>
      <c r="K12" s="21" t="str">
        <f>IFERROR(VLOOKUP(Tabel1[[#This Row],[Üürnik]],'Lepingu lisa'!$K$3:$L$22,2,FALSE),"")</f>
        <v>VORU52</v>
      </c>
      <c r="L12" s="21" t="str">
        <f>IFERROR(VLOOKUP(Tabel1[[#This Row],[Jaotus]],Tabelid!L:M,2,FALSE),"")</f>
        <v>NONE</v>
      </c>
    </row>
    <row r="13" spans="1:12" x14ac:dyDescent="0.25">
      <c r="A13" s="29" t="s">
        <v>60</v>
      </c>
      <c r="B13" s="57">
        <v>110</v>
      </c>
      <c r="C13" s="56" t="s">
        <v>219</v>
      </c>
      <c r="D13" s="56" t="s">
        <v>222</v>
      </c>
      <c r="E13" s="56" t="s">
        <v>11</v>
      </c>
      <c r="F13" s="61">
        <v>19.100000000000001</v>
      </c>
      <c r="G13" s="29"/>
      <c r="H13" s="21" t="str">
        <f>LEFT(Tabel1[[#This Row],[Ruumi tüüp (TALO Tüüpruumide nimestik)]],2)</f>
        <v>21</v>
      </c>
      <c r="I13" s="30" t="s">
        <v>205</v>
      </c>
      <c r="J13" s="29" t="s">
        <v>239</v>
      </c>
      <c r="K13" s="21" t="str">
        <f>IFERROR(VLOOKUP(Tabel1[[#This Row],[Üürnik]],'Lepingu lisa'!$K$3:$L$22,2,FALSE),"")</f>
        <v>VORU52</v>
      </c>
      <c r="L13" s="21" t="str">
        <f>IFERROR(VLOOKUP(Tabel1[[#This Row],[Jaotus]],Tabelid!L:M,2,FALSE),"")</f>
        <v>NONE</v>
      </c>
    </row>
    <row r="14" spans="1:12" x14ac:dyDescent="0.25">
      <c r="A14" s="29" t="s">
        <v>60</v>
      </c>
      <c r="B14" s="57">
        <v>111</v>
      </c>
      <c r="C14" s="56" t="s">
        <v>219</v>
      </c>
      <c r="D14" s="56" t="s">
        <v>93</v>
      </c>
      <c r="E14" s="56" t="s">
        <v>52</v>
      </c>
      <c r="F14" s="61">
        <v>52.7</v>
      </c>
      <c r="G14" s="63"/>
      <c r="H14" s="21" t="str">
        <f>LEFT(Tabel1[[#This Row],[Ruumi tüüp (TALO Tüüpruumide nimestik)]],2)</f>
        <v>91</v>
      </c>
      <c r="I14" s="32" t="s">
        <v>205</v>
      </c>
      <c r="J14" s="29" t="s">
        <v>239</v>
      </c>
      <c r="K14" s="21" t="str">
        <f>IFERROR(VLOOKUP(Tabel1[[#This Row],[Üürnik]],'Lepingu lisa'!$K$3:$L$22,2,FALSE),"")</f>
        <v>VORU52</v>
      </c>
      <c r="L14" s="21" t="str">
        <f>IFERROR(VLOOKUP(Tabel1[[#This Row],[Jaotus]],Tabelid!L:M,2,FALSE),"")</f>
        <v>NONE</v>
      </c>
    </row>
    <row r="15" spans="1:12" x14ac:dyDescent="0.25">
      <c r="A15" s="29" t="s">
        <v>60</v>
      </c>
      <c r="B15" s="57">
        <v>112</v>
      </c>
      <c r="C15" s="56" t="s">
        <v>164</v>
      </c>
      <c r="D15" s="56" t="s">
        <v>218</v>
      </c>
      <c r="E15" s="56" t="s">
        <v>53</v>
      </c>
      <c r="F15" s="61">
        <v>7.7</v>
      </c>
      <c r="G15" s="29"/>
      <c r="H15" s="21" t="str">
        <f>LEFT(Tabel1[[#This Row],[Ruumi tüüp (TALO Tüüpruumide nimestik)]],2)</f>
        <v>92</v>
      </c>
      <c r="I15" s="32"/>
      <c r="J15" s="29"/>
      <c r="K15" s="21" t="str">
        <f>IFERROR(VLOOKUP(Tabel1[[#This Row],[Üürnik]],'Lepingu lisa'!$K$3:$L$22,2,FALSE),"")</f>
        <v/>
      </c>
      <c r="L15" s="21" t="str">
        <f>IFERROR(VLOOKUP(Tabel1[[#This Row],[Jaotus]],Tabelid!L:M,2,FALSE),"")</f>
        <v/>
      </c>
    </row>
    <row r="16" spans="1:12" x14ac:dyDescent="0.25">
      <c r="A16" s="29" t="s">
        <v>60</v>
      </c>
      <c r="B16" s="58">
        <v>113</v>
      </c>
      <c r="C16" s="56" t="s">
        <v>219</v>
      </c>
      <c r="D16" s="56" t="s">
        <v>93</v>
      </c>
      <c r="E16" s="56" t="s">
        <v>52</v>
      </c>
      <c r="F16" s="61">
        <v>34.200000000000003</v>
      </c>
      <c r="G16" s="64"/>
      <c r="H16" s="21" t="str">
        <f>LEFT(Tabel1[[#This Row],[Ruumi tüüp (TALO Tüüpruumide nimestik)]],2)</f>
        <v>91</v>
      </c>
      <c r="I16" s="32" t="s">
        <v>200</v>
      </c>
      <c r="J16" s="29"/>
      <c r="K16" s="21" t="str">
        <f>IFERROR(VLOOKUP(Tabel1[[#This Row],[Üürnik]],'Lepingu lisa'!$K$3:$L$22,2,FALSE),"")</f>
        <v/>
      </c>
      <c r="L16" s="21" t="str">
        <f>IFERROR(VLOOKUP(Tabel1[[#This Row],[Jaotus]],Tabelid!L:M,2,FALSE),"")</f>
        <v>FLOOR</v>
      </c>
    </row>
    <row r="17" spans="1:12" x14ac:dyDescent="0.25">
      <c r="A17" s="29" t="s">
        <v>60</v>
      </c>
      <c r="B17" s="58">
        <v>115</v>
      </c>
      <c r="C17" s="56" t="s">
        <v>219</v>
      </c>
      <c r="D17" s="56" t="s">
        <v>222</v>
      </c>
      <c r="E17" s="56" t="s">
        <v>11</v>
      </c>
      <c r="F17" s="61">
        <v>86.3</v>
      </c>
      <c r="G17" s="29"/>
      <c r="H17" s="21" t="str">
        <f>LEFT(Tabel1[[#This Row],[Ruumi tüüp (TALO Tüüpruumide nimestik)]],2)</f>
        <v>21</v>
      </c>
      <c r="I17" s="32" t="s">
        <v>205</v>
      </c>
      <c r="J17" s="29" t="s">
        <v>239</v>
      </c>
      <c r="K17" s="21" t="str">
        <f>IFERROR(VLOOKUP(Tabel1[[#This Row],[Üürnik]],'Lepingu lisa'!$K$3:$L$22,2,FALSE),"")</f>
        <v>VORU52</v>
      </c>
      <c r="L17" s="21" t="str">
        <f>IFERROR(VLOOKUP(Tabel1[[#This Row],[Jaotus]],Tabelid!L:M,2,FALSE),"")</f>
        <v>NONE</v>
      </c>
    </row>
    <row r="18" spans="1:12" x14ac:dyDescent="0.25">
      <c r="A18" s="29" t="s">
        <v>60</v>
      </c>
      <c r="B18" s="58">
        <v>116</v>
      </c>
      <c r="C18" s="56" t="s">
        <v>219</v>
      </c>
      <c r="D18" s="56" t="s">
        <v>222</v>
      </c>
      <c r="E18" s="56" t="s">
        <v>11</v>
      </c>
      <c r="F18" s="61">
        <v>17.100000000000001</v>
      </c>
      <c r="G18" s="29"/>
      <c r="H18" s="21" t="str">
        <f>LEFT(Tabel1[[#This Row],[Ruumi tüüp (TALO Tüüpruumide nimestik)]],2)</f>
        <v>21</v>
      </c>
      <c r="I18" s="32" t="s">
        <v>205</v>
      </c>
      <c r="J18" s="29" t="s">
        <v>239</v>
      </c>
      <c r="K18" s="21" t="str">
        <f>IFERROR(VLOOKUP(Tabel1[[#This Row],[Üürnik]],'Lepingu lisa'!$K$3:$L$22,2,FALSE),"")</f>
        <v>VORU52</v>
      </c>
      <c r="L18" s="21" t="str">
        <f>IFERROR(VLOOKUP(Tabel1[[#This Row],[Jaotus]],Tabelid!L:M,2,FALSE),"")</f>
        <v>NONE</v>
      </c>
    </row>
    <row r="19" spans="1:12" x14ac:dyDescent="0.25">
      <c r="A19" s="29" t="s">
        <v>60</v>
      </c>
      <c r="B19" s="59" t="s">
        <v>234</v>
      </c>
      <c r="C19" s="56" t="s">
        <v>219</v>
      </c>
      <c r="D19" s="56" t="s">
        <v>85</v>
      </c>
      <c r="E19" s="56" t="s">
        <v>13</v>
      </c>
      <c r="F19" s="61">
        <v>2.8</v>
      </c>
      <c r="G19" s="29"/>
      <c r="H19" s="21" t="str">
        <f>LEFT(Tabel1[[#This Row],[Ruumi tüüp (TALO Tüüpruumide nimestik)]],2)</f>
        <v>23</v>
      </c>
      <c r="I19" s="32" t="s">
        <v>205</v>
      </c>
      <c r="J19" s="29" t="s">
        <v>239</v>
      </c>
      <c r="K19" s="21" t="str">
        <f>IFERROR(VLOOKUP(Tabel1[[#This Row],[Üürnik]],'Lepingu lisa'!$K$3:$L$22,2,FALSE),"")</f>
        <v>VORU52</v>
      </c>
      <c r="L19" s="21" t="str">
        <f>IFERROR(VLOOKUP(Tabel1[[#This Row],[Jaotus]],Tabelid!L:M,2,FALSE),"")</f>
        <v>NONE</v>
      </c>
    </row>
    <row r="20" spans="1:12" x14ac:dyDescent="0.25">
      <c r="A20" s="29" t="s">
        <v>60</v>
      </c>
      <c r="B20" s="58">
        <v>120</v>
      </c>
      <c r="C20" s="56" t="s">
        <v>219</v>
      </c>
      <c r="D20" s="56" t="s">
        <v>222</v>
      </c>
      <c r="E20" s="56" t="s">
        <v>11</v>
      </c>
      <c r="F20" s="61">
        <v>10.1</v>
      </c>
      <c r="G20" s="66"/>
      <c r="H20" s="21" t="str">
        <f>LEFT(Tabel1[[#This Row],[Ruumi tüüp (TALO Tüüpruumide nimestik)]],2)</f>
        <v>21</v>
      </c>
      <c r="I20" s="32" t="s">
        <v>205</v>
      </c>
      <c r="J20" s="29" t="s">
        <v>243</v>
      </c>
      <c r="K20" s="21" t="str">
        <f>IFERROR(VLOOKUP(Tabel1[[#This Row],[Üürnik]],'Lepingu lisa'!$K$3:$L$22,2,FALSE),"")</f>
        <v>POVOR_01</v>
      </c>
      <c r="L20" s="21" t="str">
        <f>IFERROR(VLOOKUP(Tabel1[[#This Row],[Jaotus]],Tabelid!L:M,2,FALSE),"")</f>
        <v>NONE</v>
      </c>
    </row>
    <row r="21" spans="1:12" x14ac:dyDescent="0.25">
      <c r="A21" s="29" t="s">
        <v>60</v>
      </c>
      <c r="B21" s="58">
        <v>121</v>
      </c>
      <c r="C21" s="56" t="s">
        <v>219</v>
      </c>
      <c r="D21" s="56" t="s">
        <v>222</v>
      </c>
      <c r="E21" s="56" t="s">
        <v>11</v>
      </c>
      <c r="F21" s="61">
        <v>9.8000000000000007</v>
      </c>
      <c r="G21" s="29"/>
      <c r="H21" s="21" t="str">
        <f>LEFT(Tabel1[[#This Row],[Ruumi tüüp (TALO Tüüpruumide nimestik)]],2)</f>
        <v>21</v>
      </c>
      <c r="I21" s="32" t="s">
        <v>205</v>
      </c>
      <c r="J21" s="29" t="s">
        <v>239</v>
      </c>
      <c r="K21" s="21" t="str">
        <f>IFERROR(VLOOKUP(Tabel1[[#This Row],[Üürnik]],'Lepingu lisa'!$K$3:$L$22,2,FALSE),"")</f>
        <v>VORU52</v>
      </c>
      <c r="L21" s="21" t="str">
        <f>IFERROR(VLOOKUP(Tabel1[[#This Row],[Jaotus]],Tabelid!L:M,2,FALSE),"")</f>
        <v>NONE</v>
      </c>
    </row>
    <row r="22" spans="1:12" x14ac:dyDescent="0.25">
      <c r="A22" s="29" t="s">
        <v>60</v>
      </c>
      <c r="B22" s="58">
        <v>122</v>
      </c>
      <c r="C22" s="56" t="s">
        <v>219</v>
      </c>
      <c r="D22" s="56" t="s">
        <v>222</v>
      </c>
      <c r="E22" s="56" t="s">
        <v>11</v>
      </c>
      <c r="F22" s="61">
        <v>10</v>
      </c>
      <c r="G22" s="29"/>
      <c r="H22" s="21" t="str">
        <f>LEFT(Tabel1[[#This Row],[Ruumi tüüp (TALO Tüüpruumide nimestik)]],2)</f>
        <v>21</v>
      </c>
      <c r="I22" s="32" t="s">
        <v>205</v>
      </c>
      <c r="J22" s="29" t="s">
        <v>239</v>
      </c>
      <c r="K22" s="21" t="str">
        <f>IFERROR(VLOOKUP(Tabel1[[#This Row],[Üürnik]],'Lepingu lisa'!$K$3:$L$22,2,FALSE),"")</f>
        <v>VORU52</v>
      </c>
      <c r="L22" s="21" t="str">
        <f>IFERROR(VLOOKUP(Tabel1[[#This Row],[Jaotus]],Tabelid!L:M,2,FALSE),"")</f>
        <v>NONE</v>
      </c>
    </row>
    <row r="23" spans="1:12" x14ac:dyDescent="0.25">
      <c r="A23" s="29" t="s">
        <v>60</v>
      </c>
      <c r="B23" s="58">
        <v>123</v>
      </c>
      <c r="C23" s="56" t="s">
        <v>219</v>
      </c>
      <c r="D23" s="56" t="s">
        <v>222</v>
      </c>
      <c r="E23" s="56" t="s">
        <v>11</v>
      </c>
      <c r="F23" s="61">
        <v>19.899999999999999</v>
      </c>
      <c r="G23" s="29"/>
      <c r="H23" s="21" t="str">
        <f>LEFT(Tabel1[[#This Row],[Ruumi tüüp (TALO Tüüpruumide nimestik)]],2)</f>
        <v>21</v>
      </c>
      <c r="I23" s="32" t="s">
        <v>205</v>
      </c>
      <c r="J23" s="29" t="s">
        <v>239</v>
      </c>
      <c r="K23" s="21" t="str">
        <f>IFERROR(VLOOKUP(Tabel1[[#This Row],[Üürnik]],'Lepingu lisa'!$K$3:$L$22,2,FALSE),"")</f>
        <v>VORU52</v>
      </c>
      <c r="L23" s="21" t="str">
        <f>IFERROR(VLOOKUP(Tabel1[[#This Row],[Jaotus]],Tabelid!L:M,2,FALSE),"")</f>
        <v>NONE</v>
      </c>
    </row>
    <row r="24" spans="1:12" x14ac:dyDescent="0.25">
      <c r="A24" s="29" t="s">
        <v>60</v>
      </c>
      <c r="B24" s="58">
        <v>124</v>
      </c>
      <c r="C24" s="56" t="s">
        <v>214</v>
      </c>
      <c r="D24" s="56" t="s">
        <v>120</v>
      </c>
      <c r="E24" s="56" t="s">
        <v>58</v>
      </c>
      <c r="F24" s="61">
        <v>2.8</v>
      </c>
      <c r="G24" s="29"/>
      <c r="H24" s="21" t="str">
        <f>LEFT(Tabel1[[#This Row],[Ruumi tüüp (TALO Tüüpruumide nimestik)]],2)</f>
        <v>99</v>
      </c>
      <c r="I24" s="32"/>
      <c r="J24" s="29"/>
      <c r="K24" s="21" t="str">
        <f>IFERROR(VLOOKUP(Tabel1[[#This Row],[Üürnik]],'Lepingu lisa'!$K$3:$L$22,2,FALSE),"")</f>
        <v/>
      </c>
      <c r="L24" s="21" t="str">
        <f>IFERROR(VLOOKUP(Tabel1[[#This Row],[Jaotus]],Tabelid!L:M,2,FALSE),"")</f>
        <v/>
      </c>
    </row>
    <row r="25" spans="1:12" x14ac:dyDescent="0.25">
      <c r="A25" s="29" t="s">
        <v>60</v>
      </c>
      <c r="B25" s="60" t="s">
        <v>235</v>
      </c>
      <c r="C25" s="56" t="s">
        <v>214</v>
      </c>
      <c r="D25" s="56" t="s">
        <v>120</v>
      </c>
      <c r="E25" s="56" t="s">
        <v>58</v>
      </c>
      <c r="F25" s="61">
        <v>3</v>
      </c>
      <c r="G25" s="29"/>
      <c r="H25" s="21" t="str">
        <f>LEFT(Tabel1[[#This Row],[Ruumi tüüp (TALO Tüüpruumide nimestik)]],2)</f>
        <v>99</v>
      </c>
      <c r="I25" s="32"/>
      <c r="J25" s="29"/>
      <c r="K25" s="21" t="str">
        <f>IFERROR(VLOOKUP(Tabel1[[#This Row],[Üürnik]],'Lepingu lisa'!$K$3:$L$22,2,FALSE),"")</f>
        <v/>
      </c>
      <c r="L25" s="21" t="str">
        <f>IFERROR(VLOOKUP(Tabel1[[#This Row],[Jaotus]],Tabelid!L:M,2,FALSE),"")</f>
        <v/>
      </c>
    </row>
    <row r="26" spans="1:12" x14ac:dyDescent="0.25">
      <c r="A26" s="29" t="s">
        <v>60</v>
      </c>
      <c r="B26" s="58">
        <v>125</v>
      </c>
      <c r="C26" s="56" t="s">
        <v>219</v>
      </c>
      <c r="D26" s="56" t="s">
        <v>222</v>
      </c>
      <c r="E26" s="56" t="s">
        <v>11</v>
      </c>
      <c r="F26" s="61">
        <v>25</v>
      </c>
      <c r="G26" s="29"/>
      <c r="H26" s="21" t="str">
        <f>LEFT(Tabel1[[#This Row],[Ruumi tüüp (TALO Tüüpruumide nimestik)]],2)</f>
        <v>21</v>
      </c>
      <c r="I26" s="32" t="s">
        <v>205</v>
      </c>
      <c r="J26" s="29" t="s">
        <v>239</v>
      </c>
      <c r="K26" s="21" t="str">
        <f>IFERROR(VLOOKUP(Tabel1[[#This Row],[Üürnik]],'Lepingu lisa'!$K$3:$L$22,2,FALSE),"")</f>
        <v>VORU52</v>
      </c>
      <c r="L26" s="21" t="str">
        <f>IFERROR(VLOOKUP(Tabel1[[#This Row],[Jaotus]],Tabelid!L:M,2,FALSE),"")</f>
        <v>NONE</v>
      </c>
    </row>
    <row r="27" spans="1:12" x14ac:dyDescent="0.25">
      <c r="A27" s="29" t="s">
        <v>60</v>
      </c>
      <c r="B27" s="58">
        <v>126</v>
      </c>
      <c r="C27" s="56" t="s">
        <v>219</v>
      </c>
      <c r="D27" s="56" t="s">
        <v>222</v>
      </c>
      <c r="E27" s="56" t="s">
        <v>11</v>
      </c>
      <c r="F27" s="61">
        <v>12.9</v>
      </c>
      <c r="G27" s="29"/>
      <c r="H27" s="21" t="str">
        <f>LEFT(Tabel1[[#This Row],[Ruumi tüüp (TALO Tüüpruumide nimestik)]],2)</f>
        <v>21</v>
      </c>
      <c r="I27" s="32" t="s">
        <v>205</v>
      </c>
      <c r="J27" s="29" t="s">
        <v>239</v>
      </c>
      <c r="K27" s="21" t="str">
        <f>IFERROR(VLOOKUP(Tabel1[[#This Row],[Üürnik]],'Lepingu lisa'!$K$3:$L$22,2,FALSE),"")</f>
        <v>VORU52</v>
      </c>
      <c r="L27" s="21" t="str">
        <f>IFERROR(VLOOKUP(Tabel1[[#This Row],[Jaotus]],Tabelid!L:M,2,FALSE),"")</f>
        <v>NONE</v>
      </c>
    </row>
    <row r="28" spans="1:12" x14ac:dyDescent="0.25">
      <c r="A28" s="29" t="s">
        <v>60</v>
      </c>
      <c r="B28" s="58">
        <v>127</v>
      </c>
      <c r="C28" s="56" t="s">
        <v>219</v>
      </c>
      <c r="D28" s="56" t="s">
        <v>222</v>
      </c>
      <c r="E28" s="56" t="s">
        <v>11</v>
      </c>
      <c r="F28" s="61">
        <v>13.5</v>
      </c>
      <c r="G28" s="29"/>
      <c r="H28" s="21" t="str">
        <f>LEFT(Tabel1[[#This Row],[Ruumi tüüp (TALO Tüüpruumide nimestik)]],2)</f>
        <v>21</v>
      </c>
      <c r="I28" s="32" t="s">
        <v>205</v>
      </c>
      <c r="J28" s="29" t="s">
        <v>239</v>
      </c>
      <c r="K28" s="21" t="str">
        <f>IFERROR(VLOOKUP(Tabel1[[#This Row],[Üürnik]],'Lepingu lisa'!$K$3:$L$22,2,FALSE),"")</f>
        <v>VORU52</v>
      </c>
      <c r="L28" s="21" t="str">
        <f>IFERROR(VLOOKUP(Tabel1[[#This Row],[Jaotus]],Tabelid!L:M,2,FALSE),"")</f>
        <v>NONE</v>
      </c>
    </row>
    <row r="29" spans="1:12" x14ac:dyDescent="0.25">
      <c r="A29" s="29" t="s">
        <v>60</v>
      </c>
      <c r="B29" s="58">
        <v>128</v>
      </c>
      <c r="C29" s="56" t="s">
        <v>219</v>
      </c>
      <c r="D29" s="56" t="s">
        <v>222</v>
      </c>
      <c r="E29" s="56" t="s">
        <v>11</v>
      </c>
      <c r="F29" s="61">
        <v>13.4</v>
      </c>
      <c r="G29" s="29"/>
      <c r="H29" s="21" t="str">
        <f>LEFT(Tabel1[[#This Row],[Ruumi tüüp (TALO Tüüpruumide nimestik)]],2)</f>
        <v>21</v>
      </c>
      <c r="I29" s="32" t="s">
        <v>205</v>
      </c>
      <c r="J29" s="29" t="s">
        <v>239</v>
      </c>
      <c r="K29" s="21" t="str">
        <f>IFERROR(VLOOKUP(Tabel1[[#This Row],[Üürnik]],'Lepingu lisa'!$K$3:$L$22,2,FALSE),"")</f>
        <v>VORU52</v>
      </c>
      <c r="L29" s="21" t="str">
        <f>IFERROR(VLOOKUP(Tabel1[[#This Row],[Jaotus]],Tabelid!L:M,2,FALSE),"")</f>
        <v>NONE</v>
      </c>
    </row>
    <row r="30" spans="1:12" x14ac:dyDescent="0.25">
      <c r="A30" s="29" t="s">
        <v>60</v>
      </c>
      <c r="B30" s="58">
        <v>129</v>
      </c>
      <c r="C30" s="56" t="s">
        <v>219</v>
      </c>
      <c r="D30" s="56" t="s">
        <v>93</v>
      </c>
      <c r="E30" s="56" t="s">
        <v>52</v>
      </c>
      <c r="F30" s="61">
        <v>4.9000000000000004</v>
      </c>
      <c r="G30" s="29"/>
      <c r="H30" s="21" t="str">
        <f>LEFT(Tabel1[[#This Row],[Ruumi tüüp (TALO Tüüpruumide nimestik)]],2)</f>
        <v>91</v>
      </c>
      <c r="I30" s="32" t="s">
        <v>205</v>
      </c>
      <c r="J30" s="29" t="s">
        <v>239</v>
      </c>
      <c r="K30" s="21" t="str">
        <f>IFERROR(VLOOKUP(Tabel1[[#This Row],[Üürnik]],'Lepingu lisa'!$K$3:$L$22,2,FALSE),"")</f>
        <v>VORU52</v>
      </c>
      <c r="L30" s="21" t="str">
        <f>IFERROR(VLOOKUP(Tabel1[[#This Row],[Jaotus]],Tabelid!L:M,2,FALSE),"")</f>
        <v>NONE</v>
      </c>
    </row>
    <row r="31" spans="1:12" x14ac:dyDescent="0.25">
      <c r="A31" s="29" t="s">
        <v>60</v>
      </c>
      <c r="B31" s="58">
        <v>130</v>
      </c>
      <c r="C31" s="56" t="s">
        <v>219</v>
      </c>
      <c r="D31" s="56" t="s">
        <v>85</v>
      </c>
      <c r="E31" s="56" t="s">
        <v>13</v>
      </c>
      <c r="F31" s="61">
        <v>4.8</v>
      </c>
      <c r="G31" s="29"/>
      <c r="H31" s="21" t="str">
        <f>LEFT(Tabel1[[#This Row],[Ruumi tüüp (TALO Tüüpruumide nimestik)]],2)</f>
        <v>23</v>
      </c>
      <c r="I31" s="32" t="s">
        <v>205</v>
      </c>
      <c r="J31" s="29" t="s">
        <v>239</v>
      </c>
      <c r="K31" s="21" t="str">
        <f>IFERROR(VLOOKUP(Tabel1[[#This Row],[Üürnik]],'Lepingu lisa'!$K$3:$L$22,2,FALSE),"")</f>
        <v>VORU52</v>
      </c>
      <c r="L31" s="21" t="str">
        <f>IFERROR(VLOOKUP(Tabel1[[#This Row],[Jaotus]],Tabelid!L:M,2,FALSE),"")</f>
        <v>NONE</v>
      </c>
    </row>
    <row r="32" spans="1:12" x14ac:dyDescent="0.25">
      <c r="A32" s="29" t="s">
        <v>60</v>
      </c>
      <c r="B32" s="58">
        <v>131</v>
      </c>
      <c r="C32" s="56" t="s">
        <v>219</v>
      </c>
      <c r="D32" s="56" t="s">
        <v>80</v>
      </c>
      <c r="E32" s="56" t="s">
        <v>38</v>
      </c>
      <c r="F32" s="61">
        <v>4.5</v>
      </c>
      <c r="G32" s="64"/>
      <c r="H32" s="21" t="str">
        <f>LEFT(Tabel1[[#This Row],[Ruumi tüüp (TALO Tüüpruumide nimestik)]],2)</f>
        <v>73</v>
      </c>
      <c r="I32" s="32" t="s">
        <v>200</v>
      </c>
      <c r="J32" s="29"/>
      <c r="K32" s="21" t="str">
        <f>IFERROR(VLOOKUP(Tabel1[[#This Row],[Üürnik]],'Lepingu lisa'!$K$3:$L$22,2,FALSE),"")</f>
        <v/>
      </c>
      <c r="L32" s="21" t="str">
        <f>IFERROR(VLOOKUP(Tabel1[[#This Row],[Jaotus]],Tabelid!L:M,2,FALSE),"")</f>
        <v>FLOOR</v>
      </c>
    </row>
    <row r="33" spans="1:12" x14ac:dyDescent="0.25">
      <c r="A33" s="29" t="s">
        <v>60</v>
      </c>
      <c r="B33" s="58">
        <v>132</v>
      </c>
      <c r="C33" s="56" t="s">
        <v>219</v>
      </c>
      <c r="D33" s="56" t="s">
        <v>80</v>
      </c>
      <c r="E33" s="56" t="s">
        <v>38</v>
      </c>
      <c r="F33" s="61">
        <v>4.5</v>
      </c>
      <c r="G33" s="64"/>
      <c r="H33" s="21" t="str">
        <f>LEFT(Tabel1[[#This Row],[Ruumi tüüp (TALO Tüüpruumide nimestik)]],2)</f>
        <v>73</v>
      </c>
      <c r="I33" s="32" t="s">
        <v>200</v>
      </c>
      <c r="J33" s="29"/>
      <c r="K33" s="21" t="str">
        <f>IFERROR(VLOOKUP(Tabel1[[#This Row],[Üürnik]],'Lepingu lisa'!$K$3:$L$22,2,FALSE),"")</f>
        <v/>
      </c>
      <c r="L33" s="21" t="str">
        <f>IFERROR(VLOOKUP(Tabel1[[#This Row],[Jaotus]],Tabelid!L:M,2,FALSE),"")</f>
        <v>FLOOR</v>
      </c>
    </row>
    <row r="34" spans="1:12" x14ac:dyDescent="0.25">
      <c r="A34" s="29" t="s">
        <v>60</v>
      </c>
      <c r="B34" s="57">
        <v>133</v>
      </c>
      <c r="C34" s="56" t="s">
        <v>219</v>
      </c>
      <c r="D34" s="56" t="s">
        <v>85</v>
      </c>
      <c r="E34" s="56" t="s">
        <v>13</v>
      </c>
      <c r="F34" s="61">
        <v>4.4000000000000004</v>
      </c>
      <c r="G34" s="29"/>
      <c r="H34" s="21" t="str">
        <f>LEFT(Tabel1[[#This Row],[Ruumi tüüp (TALO Tüüpruumide nimestik)]],2)</f>
        <v>23</v>
      </c>
      <c r="I34" s="32" t="s">
        <v>205</v>
      </c>
      <c r="J34" s="29" t="s">
        <v>239</v>
      </c>
      <c r="K34" s="21" t="str">
        <f>IFERROR(VLOOKUP(Tabel1[[#This Row],[Üürnik]],'Lepingu lisa'!$K$3:$L$22,2,FALSE),"")</f>
        <v>VORU52</v>
      </c>
      <c r="L34" s="21" t="str">
        <f>IFERROR(VLOOKUP(Tabel1[[#This Row],[Jaotus]],Tabelid!L:M,2,FALSE),"")</f>
        <v>NONE</v>
      </c>
    </row>
    <row r="35" spans="1:12" x14ac:dyDescent="0.25">
      <c r="A35" s="29" t="s">
        <v>60</v>
      </c>
      <c r="B35" s="57">
        <v>134</v>
      </c>
      <c r="C35" s="56" t="s">
        <v>219</v>
      </c>
      <c r="D35" s="56" t="s">
        <v>93</v>
      </c>
      <c r="E35" s="56" t="s">
        <v>52</v>
      </c>
      <c r="F35" s="61">
        <v>9.6</v>
      </c>
      <c r="G35" s="29"/>
      <c r="H35" s="21" t="str">
        <f>LEFT(Tabel1[[#This Row],[Ruumi tüüp (TALO Tüüpruumide nimestik)]],2)</f>
        <v>91</v>
      </c>
      <c r="I35" s="32" t="s">
        <v>205</v>
      </c>
      <c r="J35" s="29" t="s">
        <v>239</v>
      </c>
      <c r="K35" s="21" t="str">
        <f>IFERROR(VLOOKUP(Tabel1[[#This Row],[Üürnik]],'Lepingu lisa'!$K$3:$L$22,2,FALSE),"")</f>
        <v>VORU52</v>
      </c>
      <c r="L35" s="21" t="str">
        <f>IFERROR(VLOOKUP(Tabel1[[#This Row],[Jaotus]],Tabelid!L:M,2,FALSE),"")</f>
        <v>NONE</v>
      </c>
    </row>
    <row r="36" spans="1:12" x14ac:dyDescent="0.25">
      <c r="A36" s="29" t="s">
        <v>60</v>
      </c>
      <c r="B36" s="57">
        <v>135</v>
      </c>
      <c r="C36" s="56" t="s">
        <v>219</v>
      </c>
      <c r="D36" s="56" t="s">
        <v>102</v>
      </c>
      <c r="E36" s="56" t="s">
        <v>19</v>
      </c>
      <c r="F36" s="61">
        <v>18.3</v>
      </c>
      <c r="G36" s="29"/>
      <c r="H36" s="21" t="str">
        <f>LEFT(Tabel1[[#This Row],[Ruumi tüüp (TALO Tüüpruumide nimestik)]],2)</f>
        <v>38</v>
      </c>
      <c r="I36" s="32" t="s">
        <v>205</v>
      </c>
      <c r="J36" s="29" t="s">
        <v>239</v>
      </c>
      <c r="K36" s="21" t="str">
        <f>IFERROR(VLOOKUP(Tabel1[[#This Row],[Üürnik]],'Lepingu lisa'!$K$3:$L$22,2,FALSE),"")</f>
        <v>VORU52</v>
      </c>
      <c r="L36" s="21" t="str">
        <f>IFERROR(VLOOKUP(Tabel1[[#This Row],[Jaotus]],Tabelid!L:M,2,FALSE),"")</f>
        <v>NONE</v>
      </c>
    </row>
    <row r="37" spans="1:12" x14ac:dyDescent="0.25">
      <c r="A37" s="29" t="s">
        <v>60</v>
      </c>
      <c r="B37" s="57">
        <v>136</v>
      </c>
      <c r="C37" s="56" t="s">
        <v>219</v>
      </c>
      <c r="D37" s="56" t="s">
        <v>93</v>
      </c>
      <c r="E37" s="56" t="s">
        <v>52</v>
      </c>
      <c r="F37" s="61">
        <v>8.6999999999999993</v>
      </c>
      <c r="G37" s="29"/>
      <c r="H37" s="21" t="str">
        <f>LEFT(Tabel1[[#This Row],[Ruumi tüüp (TALO Tüüpruumide nimestik)]],2)</f>
        <v>91</v>
      </c>
      <c r="I37" s="32" t="s">
        <v>205</v>
      </c>
      <c r="J37" s="29" t="s">
        <v>239</v>
      </c>
      <c r="K37" s="21" t="str">
        <f>IFERROR(VLOOKUP(Tabel1[[#This Row],[Üürnik]],'Lepingu lisa'!$K$3:$L$22,2,FALSE),"")</f>
        <v>VORU52</v>
      </c>
      <c r="L37" s="21" t="str">
        <f>IFERROR(VLOOKUP(Tabel1[[#This Row],[Jaotus]],Tabelid!L:M,2,FALSE),"")</f>
        <v>NONE</v>
      </c>
    </row>
    <row r="38" spans="1:12" x14ac:dyDescent="0.25">
      <c r="A38" s="29" t="s">
        <v>60</v>
      </c>
      <c r="B38" s="58">
        <v>137</v>
      </c>
      <c r="C38" s="56" t="s">
        <v>219</v>
      </c>
      <c r="D38" s="56" t="s">
        <v>93</v>
      </c>
      <c r="E38" s="56" t="s">
        <v>52</v>
      </c>
      <c r="F38" s="61">
        <v>38.4</v>
      </c>
      <c r="G38" s="29"/>
      <c r="H38" s="21" t="str">
        <f>LEFT(Tabel1[[#This Row],[Ruumi tüüp (TALO Tüüpruumide nimestik)]],2)</f>
        <v>91</v>
      </c>
      <c r="I38" s="32" t="s">
        <v>205</v>
      </c>
      <c r="J38" s="29" t="s">
        <v>239</v>
      </c>
      <c r="K38" s="21" t="str">
        <f>IFERROR(VLOOKUP(Tabel1[[#This Row],[Üürnik]],'Lepingu lisa'!$K$3:$L$22,2,FALSE),"")</f>
        <v>VORU52</v>
      </c>
      <c r="L38" s="21" t="str">
        <f>IFERROR(VLOOKUP(Tabel1[[#This Row],[Jaotus]],Tabelid!L:M,2,FALSE),"")</f>
        <v>NONE</v>
      </c>
    </row>
    <row r="39" spans="1:12" x14ac:dyDescent="0.25">
      <c r="A39" s="29" t="s">
        <v>60</v>
      </c>
      <c r="B39" s="57">
        <v>138</v>
      </c>
      <c r="C39" s="56" t="s">
        <v>219</v>
      </c>
      <c r="D39" s="56" t="s">
        <v>112</v>
      </c>
      <c r="E39" s="56" t="s">
        <v>31</v>
      </c>
      <c r="F39" s="61">
        <v>6.2</v>
      </c>
      <c r="G39" s="29"/>
      <c r="H39" s="21" t="str">
        <f>LEFT(Tabel1[[#This Row],[Ruumi tüüp (TALO Tüüpruumide nimestik)]],2)</f>
        <v>59</v>
      </c>
      <c r="I39" s="32" t="s">
        <v>205</v>
      </c>
      <c r="J39" s="29" t="s">
        <v>239</v>
      </c>
      <c r="K39" s="21" t="str">
        <f>IFERROR(VLOOKUP(Tabel1[[#This Row],[Üürnik]],'Lepingu lisa'!$K$3:$L$22,2,FALSE),"")</f>
        <v>VORU52</v>
      </c>
      <c r="L39" s="21" t="str">
        <f>IFERROR(VLOOKUP(Tabel1[[#This Row],[Jaotus]],Tabelid!L:M,2,FALSE),"")</f>
        <v>NONE</v>
      </c>
    </row>
    <row r="40" spans="1:12" x14ac:dyDescent="0.25">
      <c r="A40" s="29" t="s">
        <v>60</v>
      </c>
      <c r="B40" s="57">
        <v>139</v>
      </c>
      <c r="C40" s="56" t="s">
        <v>219</v>
      </c>
      <c r="D40" s="56" t="s">
        <v>112</v>
      </c>
      <c r="E40" s="56" t="s">
        <v>31</v>
      </c>
      <c r="F40" s="61">
        <v>5.3</v>
      </c>
      <c r="G40" s="29"/>
      <c r="H40" s="21" t="str">
        <f>LEFT(Tabel1[[#This Row],[Ruumi tüüp (TALO Tüüpruumide nimestik)]],2)</f>
        <v>59</v>
      </c>
      <c r="I40" s="32" t="s">
        <v>205</v>
      </c>
      <c r="J40" s="29" t="s">
        <v>239</v>
      </c>
      <c r="K40" s="21" t="str">
        <f>IFERROR(VLOOKUP(Tabel1[[#This Row],[Üürnik]],'Lepingu lisa'!$K$3:$L$22,2,FALSE),"")</f>
        <v>VORU52</v>
      </c>
      <c r="L40" s="21" t="str">
        <f>IFERROR(VLOOKUP(Tabel1[[#This Row],[Jaotus]],Tabelid!L:M,2,FALSE),"")</f>
        <v>NONE</v>
      </c>
    </row>
    <row r="41" spans="1:12" x14ac:dyDescent="0.25">
      <c r="A41" s="29" t="s">
        <v>60</v>
      </c>
      <c r="B41" s="58">
        <v>140</v>
      </c>
      <c r="C41" s="56" t="s">
        <v>219</v>
      </c>
      <c r="D41" s="56" t="s">
        <v>78</v>
      </c>
      <c r="E41" s="56" t="s">
        <v>30</v>
      </c>
      <c r="F41" s="61">
        <v>14.4</v>
      </c>
      <c r="G41" s="29"/>
      <c r="H41" s="21" t="str">
        <f>LEFT(Tabel1[[#This Row],[Ruumi tüüp (TALO Tüüpruumide nimestik)]],2)</f>
        <v>53</v>
      </c>
      <c r="I41" s="32" t="s">
        <v>205</v>
      </c>
      <c r="J41" s="29" t="s">
        <v>239</v>
      </c>
      <c r="K41" s="21" t="str">
        <f>IFERROR(VLOOKUP(Tabel1[[#This Row],[Üürnik]],'Lepingu lisa'!$K$3:$L$22,2,FALSE),"")</f>
        <v>VORU52</v>
      </c>
      <c r="L41" s="21" t="str">
        <f>IFERROR(VLOOKUP(Tabel1[[#This Row],[Jaotus]],Tabelid!L:M,2,FALSE),"")</f>
        <v>NONE</v>
      </c>
    </row>
    <row r="42" spans="1:12" x14ac:dyDescent="0.25">
      <c r="A42" s="29" t="s">
        <v>60</v>
      </c>
      <c r="B42" s="57">
        <v>141</v>
      </c>
      <c r="C42" s="56" t="s">
        <v>219</v>
      </c>
      <c r="D42" s="56" t="s">
        <v>80</v>
      </c>
      <c r="E42" s="56" t="s">
        <v>38</v>
      </c>
      <c r="F42" s="61">
        <v>6.8</v>
      </c>
      <c r="G42" s="65"/>
      <c r="H42" s="21" t="str">
        <f>LEFT(Tabel1[[#This Row],[Ruumi tüüp (TALO Tüüpruumide nimestik)]],2)</f>
        <v>73</v>
      </c>
      <c r="I42" s="32" t="s">
        <v>205</v>
      </c>
      <c r="J42" s="29" t="s">
        <v>239</v>
      </c>
      <c r="K42" s="21" t="str">
        <f>IFERROR(VLOOKUP(Tabel1[[#This Row],[Üürnik]],'Lepingu lisa'!$K$3:$L$22,2,FALSE),"")</f>
        <v>VORU52</v>
      </c>
      <c r="L42" s="21" t="str">
        <f>IFERROR(VLOOKUP(Tabel1[[#This Row],[Jaotus]],Tabelid!L:M,2,FALSE),"")</f>
        <v>NONE</v>
      </c>
    </row>
    <row r="43" spans="1:12" x14ac:dyDescent="0.25">
      <c r="A43" s="29" t="s">
        <v>60</v>
      </c>
      <c r="B43" s="58">
        <v>142</v>
      </c>
      <c r="C43" s="56" t="s">
        <v>219</v>
      </c>
      <c r="D43" s="56" t="s">
        <v>80</v>
      </c>
      <c r="E43" s="56" t="s">
        <v>38</v>
      </c>
      <c r="F43" s="61">
        <v>4.4000000000000004</v>
      </c>
      <c r="G43" s="29"/>
      <c r="H43" s="21" t="str">
        <f>LEFT(Tabel1[[#This Row],[Ruumi tüüp (TALO Tüüpruumide nimestik)]],2)</f>
        <v>73</v>
      </c>
      <c r="I43" s="32" t="s">
        <v>205</v>
      </c>
      <c r="J43" s="29" t="s">
        <v>239</v>
      </c>
      <c r="K43" s="21" t="str">
        <f>IFERROR(VLOOKUP(Tabel1[[#This Row],[Üürnik]],'Lepingu lisa'!$K$3:$L$22,2,FALSE),"")</f>
        <v>VORU52</v>
      </c>
      <c r="L43" s="21" t="str">
        <f>IFERROR(VLOOKUP(Tabel1[[#This Row],[Jaotus]],Tabelid!L:M,2,FALSE),"")</f>
        <v>NONE</v>
      </c>
    </row>
    <row r="44" spans="1:12" x14ac:dyDescent="0.25">
      <c r="A44" s="29" t="s">
        <v>60</v>
      </c>
      <c r="B44" s="57">
        <v>143</v>
      </c>
      <c r="C44" s="56" t="s">
        <v>219</v>
      </c>
      <c r="D44" s="56" t="s">
        <v>85</v>
      </c>
      <c r="E44" s="56" t="s">
        <v>13</v>
      </c>
      <c r="F44" s="61">
        <v>4.9000000000000004</v>
      </c>
      <c r="G44" s="29"/>
      <c r="H44" s="21" t="str">
        <f>LEFT(Tabel1[[#This Row],[Ruumi tüüp (TALO Tüüpruumide nimestik)]],2)</f>
        <v>23</v>
      </c>
      <c r="I44" s="32" t="s">
        <v>205</v>
      </c>
      <c r="J44" s="29" t="s">
        <v>239</v>
      </c>
      <c r="K44" s="21" t="str">
        <f>IFERROR(VLOOKUP(Tabel1[[#This Row],[Üürnik]],'Lepingu lisa'!$K$3:$L$22,2,FALSE),"")</f>
        <v>VORU52</v>
      </c>
      <c r="L44" s="21" t="str">
        <f>IFERROR(VLOOKUP(Tabel1[[#This Row],[Jaotus]],Tabelid!L:M,2,FALSE),"")</f>
        <v>NONE</v>
      </c>
    </row>
    <row r="45" spans="1:12" x14ac:dyDescent="0.25">
      <c r="A45" s="29" t="s">
        <v>60</v>
      </c>
      <c r="B45" s="58">
        <v>144</v>
      </c>
      <c r="C45" s="56" t="s">
        <v>219</v>
      </c>
      <c r="D45" s="56" t="s">
        <v>93</v>
      </c>
      <c r="E45" s="56" t="s">
        <v>52</v>
      </c>
      <c r="F45" s="61">
        <v>7.2</v>
      </c>
      <c r="G45" s="29"/>
      <c r="H45" s="21" t="str">
        <f>LEFT(Tabel1[[#This Row],[Ruumi tüüp (TALO Tüüpruumide nimestik)]],2)</f>
        <v>91</v>
      </c>
      <c r="I45" s="32" t="s">
        <v>205</v>
      </c>
      <c r="J45" s="29" t="s">
        <v>239</v>
      </c>
      <c r="K45" s="21" t="str">
        <f>IFERROR(VLOOKUP(Tabel1[[#This Row],[Üürnik]],'Lepingu lisa'!$K$3:$L$22,2,FALSE),"")</f>
        <v>VORU52</v>
      </c>
      <c r="L45" s="21" t="str">
        <f>IFERROR(VLOOKUP(Tabel1[[#This Row],[Jaotus]],Tabelid!L:M,2,FALSE),"")</f>
        <v>NONE</v>
      </c>
    </row>
    <row r="46" spans="1:12" x14ac:dyDescent="0.25">
      <c r="A46" s="29" t="s">
        <v>60</v>
      </c>
      <c r="B46" s="58">
        <v>145</v>
      </c>
      <c r="C46" s="56" t="s">
        <v>219</v>
      </c>
      <c r="D46" s="56" t="s">
        <v>86</v>
      </c>
      <c r="E46" s="56" t="s">
        <v>36</v>
      </c>
      <c r="F46" s="61">
        <v>19.3</v>
      </c>
      <c r="G46" s="29"/>
      <c r="H46" s="21" t="str">
        <f>LEFT(Tabel1[[#This Row],[Ruumi tüüp (TALO Tüüpruumide nimestik)]],2)</f>
        <v>71</v>
      </c>
      <c r="I46" s="32" t="s">
        <v>205</v>
      </c>
      <c r="J46" s="29" t="s">
        <v>239</v>
      </c>
      <c r="K46" s="21" t="str">
        <f>IFERROR(VLOOKUP(Tabel1[[#This Row],[Üürnik]],'Lepingu lisa'!$K$3:$L$22,2,FALSE),"")</f>
        <v>VORU52</v>
      </c>
      <c r="L46" s="21" t="str">
        <f>IFERROR(VLOOKUP(Tabel1[[#This Row],[Jaotus]],Tabelid!L:M,2,FALSE),"")</f>
        <v>NONE</v>
      </c>
    </row>
    <row r="47" spans="1:12" x14ac:dyDescent="0.25">
      <c r="A47" s="29" t="s">
        <v>60</v>
      </c>
      <c r="B47" s="58">
        <v>146</v>
      </c>
      <c r="C47" s="56" t="s">
        <v>219</v>
      </c>
      <c r="D47" s="56" t="s">
        <v>85</v>
      </c>
      <c r="E47" s="56" t="s">
        <v>13</v>
      </c>
      <c r="F47" s="61">
        <v>2.7</v>
      </c>
      <c r="G47" s="29"/>
      <c r="H47" s="21" t="str">
        <f>LEFT(Tabel1[[#This Row],[Ruumi tüüp (TALO Tüüpruumide nimestik)]],2)</f>
        <v>23</v>
      </c>
      <c r="I47" s="32" t="s">
        <v>205</v>
      </c>
      <c r="J47" s="29" t="s">
        <v>239</v>
      </c>
      <c r="K47" s="21" t="str">
        <f>IFERROR(VLOOKUP(Tabel1[[#This Row],[Üürnik]],'Lepingu lisa'!$K$3:$L$22,2,FALSE),"")</f>
        <v>VORU52</v>
      </c>
      <c r="L47" s="21" t="str">
        <f>IFERROR(VLOOKUP(Tabel1[[#This Row],[Jaotus]],Tabelid!L:M,2,FALSE),"")</f>
        <v>NONE</v>
      </c>
    </row>
    <row r="48" spans="1:12" x14ac:dyDescent="0.25">
      <c r="A48" s="29" t="s">
        <v>60</v>
      </c>
      <c r="B48" s="58">
        <v>147</v>
      </c>
      <c r="C48" s="56" t="s">
        <v>219</v>
      </c>
      <c r="D48" s="56" t="s">
        <v>80</v>
      </c>
      <c r="E48" s="56" t="s">
        <v>38</v>
      </c>
      <c r="F48" s="61">
        <v>2.4</v>
      </c>
      <c r="G48" s="29"/>
      <c r="H48" s="21" t="str">
        <f>LEFT(Tabel1[[#This Row],[Ruumi tüüp (TALO Tüüpruumide nimestik)]],2)</f>
        <v>73</v>
      </c>
      <c r="I48" s="32" t="s">
        <v>205</v>
      </c>
      <c r="J48" s="29" t="s">
        <v>239</v>
      </c>
      <c r="K48" s="21" t="str">
        <f>IFERROR(VLOOKUP(Tabel1[[#This Row],[Üürnik]],'Lepingu lisa'!$K$3:$L$22,2,FALSE),"")</f>
        <v>VORU52</v>
      </c>
      <c r="L48" s="21" t="str">
        <f>IFERROR(VLOOKUP(Tabel1[[#This Row],[Jaotus]],Tabelid!L:M,2,FALSE),"")</f>
        <v>NONE</v>
      </c>
    </row>
    <row r="49" spans="1:12" x14ac:dyDescent="0.25">
      <c r="A49" s="29" t="s">
        <v>60</v>
      </c>
      <c r="B49" s="58">
        <v>148</v>
      </c>
      <c r="C49" s="56" t="s">
        <v>219</v>
      </c>
      <c r="D49" s="56" t="s">
        <v>87</v>
      </c>
      <c r="E49" s="56" t="s">
        <v>26</v>
      </c>
      <c r="F49" s="61">
        <v>4.0999999999999996</v>
      </c>
      <c r="G49" s="29"/>
      <c r="H49" s="21" t="str">
        <f>LEFT(Tabel1[[#This Row],[Ruumi tüüp (TALO Tüüpruumide nimestik)]],2)</f>
        <v>48</v>
      </c>
      <c r="I49" s="32" t="s">
        <v>205</v>
      </c>
      <c r="J49" s="29" t="s">
        <v>239</v>
      </c>
      <c r="K49" s="21" t="str">
        <f>IFERROR(VLOOKUP(Tabel1[[#This Row],[Üürnik]],'Lepingu lisa'!$K$3:$L$22,2,FALSE),"")</f>
        <v>VORU52</v>
      </c>
      <c r="L49" s="21" t="str">
        <f>IFERROR(VLOOKUP(Tabel1[[#This Row],[Jaotus]],Tabelid!L:M,2,FALSE),"")</f>
        <v>NONE</v>
      </c>
    </row>
    <row r="50" spans="1:12" x14ac:dyDescent="0.25">
      <c r="A50" s="29" t="s">
        <v>60</v>
      </c>
      <c r="B50" s="58">
        <v>149</v>
      </c>
      <c r="C50" s="56" t="s">
        <v>219</v>
      </c>
      <c r="D50" s="56" t="s">
        <v>100</v>
      </c>
      <c r="E50" s="56" t="s">
        <v>39</v>
      </c>
      <c r="F50" s="61">
        <v>3.5</v>
      </c>
      <c r="G50" s="29"/>
      <c r="H50" s="21" t="str">
        <f>LEFT(Tabel1[[#This Row],[Ruumi tüüp (TALO Tüüpruumide nimestik)]],2)</f>
        <v>74</v>
      </c>
      <c r="I50" s="32" t="s">
        <v>205</v>
      </c>
      <c r="J50" s="29" t="s">
        <v>239</v>
      </c>
      <c r="K50" s="21" t="str">
        <f>IFERROR(VLOOKUP(Tabel1[[#This Row],[Üürnik]],'Lepingu lisa'!$K$3:$L$22,2,FALSE),"")</f>
        <v>VORU52</v>
      </c>
      <c r="L50" s="21" t="str">
        <f>IFERROR(VLOOKUP(Tabel1[[#This Row],[Jaotus]],Tabelid!L:M,2,FALSE),"")</f>
        <v>NONE</v>
      </c>
    </row>
    <row r="51" spans="1:12" x14ac:dyDescent="0.25">
      <c r="A51" s="29" t="s">
        <v>60</v>
      </c>
      <c r="B51" s="58">
        <v>150</v>
      </c>
      <c r="C51" s="56" t="s">
        <v>219</v>
      </c>
      <c r="D51" s="56" t="s">
        <v>100</v>
      </c>
      <c r="E51" s="56" t="s">
        <v>39</v>
      </c>
      <c r="F51" s="61">
        <v>4.0999999999999996</v>
      </c>
      <c r="G51" s="29"/>
      <c r="H51" s="21" t="str">
        <f>LEFT(Tabel1[[#This Row],[Ruumi tüüp (TALO Tüüpruumide nimestik)]],2)</f>
        <v>74</v>
      </c>
      <c r="I51" s="32" t="s">
        <v>205</v>
      </c>
      <c r="J51" s="29" t="s">
        <v>239</v>
      </c>
      <c r="K51" s="21" t="str">
        <f>IFERROR(VLOOKUP(Tabel1[[#This Row],[Üürnik]],'Lepingu lisa'!$K$3:$L$22,2,FALSE),"")</f>
        <v>VORU52</v>
      </c>
      <c r="L51" s="21" t="str">
        <f>IFERROR(VLOOKUP(Tabel1[[#This Row],[Jaotus]],Tabelid!L:M,2,FALSE),"")</f>
        <v>NONE</v>
      </c>
    </row>
    <row r="52" spans="1:12" x14ac:dyDescent="0.25">
      <c r="A52" s="29" t="s">
        <v>60</v>
      </c>
      <c r="B52" s="58">
        <v>151</v>
      </c>
      <c r="C52" s="56" t="s">
        <v>219</v>
      </c>
      <c r="D52" s="56" t="s">
        <v>87</v>
      </c>
      <c r="E52" s="56" t="s">
        <v>26</v>
      </c>
      <c r="F52" s="61">
        <v>4.9000000000000004</v>
      </c>
      <c r="G52" s="29"/>
      <c r="H52" s="21" t="str">
        <f>LEFT(Tabel1[[#This Row],[Ruumi tüüp (TALO Tüüpruumide nimestik)]],2)</f>
        <v>48</v>
      </c>
      <c r="I52" s="32" t="s">
        <v>205</v>
      </c>
      <c r="J52" s="29" t="s">
        <v>239</v>
      </c>
      <c r="K52" s="21" t="str">
        <f>IFERROR(VLOOKUP(Tabel1[[#This Row],[Üürnik]],'Lepingu lisa'!$K$3:$L$22,2,FALSE),"")</f>
        <v>VORU52</v>
      </c>
      <c r="L52" s="21" t="str">
        <f>IFERROR(VLOOKUP(Tabel1[[#This Row],[Jaotus]],Tabelid!L:M,2,FALSE),"")</f>
        <v>NONE</v>
      </c>
    </row>
    <row r="53" spans="1:12" x14ac:dyDescent="0.25">
      <c r="A53" s="29" t="s">
        <v>60</v>
      </c>
      <c r="B53" s="58">
        <v>153</v>
      </c>
      <c r="C53" s="56" t="s">
        <v>219</v>
      </c>
      <c r="D53" s="56" t="s">
        <v>80</v>
      </c>
      <c r="E53" s="56" t="s">
        <v>38</v>
      </c>
      <c r="F53" s="61">
        <v>1.5</v>
      </c>
      <c r="G53" s="29"/>
      <c r="H53" s="21" t="str">
        <f>LEFT(Tabel1[[#This Row],[Ruumi tüüp (TALO Tüüpruumide nimestik)]],2)</f>
        <v>73</v>
      </c>
      <c r="I53" s="32" t="s">
        <v>205</v>
      </c>
      <c r="J53" s="29" t="s">
        <v>239</v>
      </c>
      <c r="K53" s="21" t="str">
        <f>IFERROR(VLOOKUP(Tabel1[[#This Row],[Üürnik]],'Lepingu lisa'!$K$3:$L$22,2,FALSE),"")</f>
        <v>VORU52</v>
      </c>
      <c r="L53" s="21" t="str">
        <f>IFERROR(VLOOKUP(Tabel1[[#This Row],[Jaotus]],Tabelid!L:M,2,FALSE),"")</f>
        <v>NONE</v>
      </c>
    </row>
    <row r="54" spans="1:12" x14ac:dyDescent="0.25">
      <c r="A54" s="29" t="s">
        <v>60</v>
      </c>
      <c r="B54" s="58">
        <v>152</v>
      </c>
      <c r="C54" s="56" t="s">
        <v>219</v>
      </c>
      <c r="D54" s="56" t="s">
        <v>86</v>
      </c>
      <c r="E54" s="56" t="s">
        <v>36</v>
      </c>
      <c r="F54" s="61">
        <v>8.8000000000000007</v>
      </c>
      <c r="G54" s="29"/>
      <c r="H54" s="21" t="str">
        <f>LEFT(Tabel1[[#This Row],[Ruumi tüüp (TALO Tüüpruumide nimestik)]],2)</f>
        <v>71</v>
      </c>
      <c r="I54" s="32" t="s">
        <v>205</v>
      </c>
      <c r="J54" s="29" t="s">
        <v>239</v>
      </c>
      <c r="K54" s="21" t="str">
        <f>IFERROR(VLOOKUP(Tabel1[[#This Row],[Üürnik]],'Lepingu lisa'!$K$3:$L$22,2,FALSE),"")</f>
        <v>VORU52</v>
      </c>
      <c r="L54" s="21" t="str">
        <f>IFERROR(VLOOKUP(Tabel1[[#This Row],[Jaotus]],Tabelid!L:M,2,FALSE),"")</f>
        <v>NONE</v>
      </c>
    </row>
    <row r="55" spans="1:12" x14ac:dyDescent="0.25">
      <c r="A55" s="29" t="s">
        <v>60</v>
      </c>
      <c r="B55" s="58">
        <v>154</v>
      </c>
      <c r="C55" s="56" t="s">
        <v>219</v>
      </c>
      <c r="D55" s="56" t="s">
        <v>87</v>
      </c>
      <c r="E55" s="56" t="s">
        <v>26</v>
      </c>
      <c r="F55" s="61">
        <v>28.8</v>
      </c>
      <c r="G55" s="29"/>
      <c r="H55" s="21" t="str">
        <f>LEFT(Tabel1[[#This Row],[Ruumi tüüp (TALO Tüüpruumide nimestik)]],2)</f>
        <v>48</v>
      </c>
      <c r="I55" s="32" t="s">
        <v>205</v>
      </c>
      <c r="J55" s="29" t="s">
        <v>239</v>
      </c>
      <c r="K55" s="21" t="str">
        <f>IFERROR(VLOOKUP(Tabel1[[#This Row],[Üürnik]],'Lepingu lisa'!$K$3:$L$22,2,FALSE),"")</f>
        <v>VORU52</v>
      </c>
      <c r="L55" s="21" t="str">
        <f>IFERROR(VLOOKUP(Tabel1[[#This Row],[Jaotus]],Tabelid!L:M,2,FALSE),"")</f>
        <v>NONE</v>
      </c>
    </row>
    <row r="56" spans="1:12" x14ac:dyDescent="0.25">
      <c r="A56" s="29" t="s">
        <v>60</v>
      </c>
      <c r="B56" s="58">
        <v>155</v>
      </c>
      <c r="C56" s="56" t="s">
        <v>219</v>
      </c>
      <c r="D56" s="56" t="s">
        <v>87</v>
      </c>
      <c r="E56" s="56" t="s">
        <v>26</v>
      </c>
      <c r="F56" s="61">
        <v>13.8</v>
      </c>
      <c r="G56" s="29"/>
      <c r="H56" s="21" t="str">
        <f>LEFT(Tabel1[[#This Row],[Ruumi tüüp (TALO Tüüpruumide nimestik)]],2)</f>
        <v>48</v>
      </c>
      <c r="I56" s="32" t="s">
        <v>205</v>
      </c>
      <c r="J56" s="29" t="s">
        <v>239</v>
      </c>
      <c r="K56" s="21" t="str">
        <f>IFERROR(VLOOKUP(Tabel1[[#This Row],[Üürnik]],'Lepingu lisa'!$K$3:$L$22,2,FALSE),"")</f>
        <v>VORU52</v>
      </c>
      <c r="L56" s="21" t="str">
        <f>IFERROR(VLOOKUP(Tabel1[[#This Row],[Jaotus]],Tabelid!L:M,2,FALSE),"")</f>
        <v>NONE</v>
      </c>
    </row>
    <row r="57" spans="1:12" x14ac:dyDescent="0.25">
      <c r="A57" s="29" t="s">
        <v>60</v>
      </c>
      <c r="B57" s="57">
        <v>156</v>
      </c>
      <c r="C57" s="56" t="s">
        <v>219</v>
      </c>
      <c r="D57" s="56" t="s">
        <v>84</v>
      </c>
      <c r="E57" s="56" t="s">
        <v>37</v>
      </c>
      <c r="F57" s="61">
        <v>3</v>
      </c>
      <c r="G57" s="29"/>
      <c r="H57" s="21" t="str">
        <f>LEFT(Tabel1[[#This Row],[Ruumi tüüp (TALO Tüüpruumide nimestik)]],2)</f>
        <v>72</v>
      </c>
      <c r="I57" s="32" t="s">
        <v>205</v>
      </c>
      <c r="J57" s="29" t="s">
        <v>239</v>
      </c>
      <c r="K57" s="21" t="str">
        <f>IFERROR(VLOOKUP(Tabel1[[#This Row],[Üürnik]],'Lepingu lisa'!$K$3:$L$22,2,FALSE),"")</f>
        <v>VORU52</v>
      </c>
      <c r="L57" s="21" t="str">
        <f>IFERROR(VLOOKUP(Tabel1[[#This Row],[Jaotus]],Tabelid!L:M,2,FALSE),"")</f>
        <v>NONE</v>
      </c>
    </row>
    <row r="58" spans="1:12" x14ac:dyDescent="0.25">
      <c r="A58" s="29" t="s">
        <v>60</v>
      </c>
      <c r="B58" s="57">
        <v>157</v>
      </c>
      <c r="C58" s="56" t="s">
        <v>219</v>
      </c>
      <c r="D58" s="56" t="s">
        <v>222</v>
      </c>
      <c r="E58" s="56" t="s">
        <v>11</v>
      </c>
      <c r="F58" s="61">
        <v>10.4</v>
      </c>
      <c r="G58" s="29"/>
      <c r="H58" s="21" t="str">
        <f>LEFT(Tabel1[[#This Row],[Ruumi tüüp (TALO Tüüpruumide nimestik)]],2)</f>
        <v>21</v>
      </c>
      <c r="I58" s="32" t="s">
        <v>205</v>
      </c>
      <c r="J58" s="29" t="s">
        <v>239</v>
      </c>
      <c r="K58" s="21" t="str">
        <f>IFERROR(VLOOKUP(Tabel1[[#This Row],[Üürnik]],'Lepingu lisa'!$K$3:$L$22,2,FALSE),"")</f>
        <v>VORU52</v>
      </c>
      <c r="L58" s="21" t="str">
        <f>IFERROR(VLOOKUP(Tabel1[[#This Row],[Jaotus]],Tabelid!L:M,2,FALSE),"")</f>
        <v>NONE</v>
      </c>
    </row>
    <row r="59" spans="1:12" x14ac:dyDescent="0.25">
      <c r="A59" s="29" t="s">
        <v>60</v>
      </c>
      <c r="B59" s="57">
        <v>158</v>
      </c>
      <c r="C59" s="56" t="s">
        <v>219</v>
      </c>
      <c r="D59" s="56" t="s">
        <v>222</v>
      </c>
      <c r="E59" s="56" t="s">
        <v>11</v>
      </c>
      <c r="F59" s="61">
        <v>7</v>
      </c>
      <c r="G59" s="29"/>
      <c r="H59" s="21" t="str">
        <f>LEFT(Tabel1[[#This Row],[Ruumi tüüp (TALO Tüüpruumide nimestik)]],2)</f>
        <v>21</v>
      </c>
      <c r="I59" s="32" t="s">
        <v>205</v>
      </c>
      <c r="J59" s="29" t="s">
        <v>239</v>
      </c>
      <c r="K59" s="21" t="str">
        <f>IFERROR(VLOOKUP(Tabel1[[#This Row],[Üürnik]],'Lepingu lisa'!$K$3:$L$22,2,FALSE),"")</f>
        <v>VORU52</v>
      </c>
      <c r="L59" s="21" t="str">
        <f>IFERROR(VLOOKUP(Tabel1[[#This Row],[Jaotus]],Tabelid!L:M,2,FALSE),"")</f>
        <v>NONE</v>
      </c>
    </row>
    <row r="60" spans="1:12" x14ac:dyDescent="0.25">
      <c r="A60" s="29" t="s">
        <v>60</v>
      </c>
      <c r="B60" s="57">
        <v>159</v>
      </c>
      <c r="C60" s="56" t="s">
        <v>219</v>
      </c>
      <c r="D60" s="56" t="s">
        <v>222</v>
      </c>
      <c r="E60" s="56" t="s">
        <v>11</v>
      </c>
      <c r="F60" s="61">
        <v>6.4</v>
      </c>
      <c r="G60" s="29"/>
      <c r="H60" s="21" t="str">
        <f>LEFT(Tabel1[[#This Row],[Ruumi tüüp (TALO Tüüpruumide nimestik)]],2)</f>
        <v>21</v>
      </c>
      <c r="I60" s="32" t="s">
        <v>205</v>
      </c>
      <c r="J60" s="29" t="s">
        <v>239</v>
      </c>
      <c r="K60" s="21" t="str">
        <f>IFERROR(VLOOKUP(Tabel1[[#This Row],[Üürnik]],'Lepingu lisa'!$K$3:$L$22,2,FALSE),"")</f>
        <v>VORU52</v>
      </c>
      <c r="L60" s="21" t="str">
        <f>IFERROR(VLOOKUP(Tabel1[[#This Row],[Jaotus]],Tabelid!L:M,2,FALSE),"")</f>
        <v>NONE</v>
      </c>
    </row>
    <row r="61" spans="1:12" x14ac:dyDescent="0.25">
      <c r="A61" s="29" t="s">
        <v>60</v>
      </c>
      <c r="B61" s="57">
        <v>160</v>
      </c>
      <c r="C61" s="56" t="s">
        <v>219</v>
      </c>
      <c r="D61" s="56" t="s">
        <v>222</v>
      </c>
      <c r="E61" s="56" t="s">
        <v>11</v>
      </c>
      <c r="F61" s="61">
        <v>13.6</v>
      </c>
      <c r="G61" s="29"/>
      <c r="H61" s="21" t="str">
        <f>LEFT(Tabel1[[#This Row],[Ruumi tüüp (TALO Tüüpruumide nimestik)]],2)</f>
        <v>21</v>
      </c>
      <c r="I61" s="32" t="s">
        <v>205</v>
      </c>
      <c r="J61" s="29" t="s">
        <v>239</v>
      </c>
      <c r="K61" s="21" t="str">
        <f>IFERROR(VLOOKUP(Tabel1[[#This Row],[Üürnik]],'Lepingu lisa'!$K$3:$L$22,2,FALSE),"")</f>
        <v>VORU52</v>
      </c>
      <c r="L61" s="21" t="str">
        <f>IFERROR(VLOOKUP(Tabel1[[#This Row],[Jaotus]],Tabelid!L:M,2,FALSE),"")</f>
        <v>NONE</v>
      </c>
    </row>
    <row r="62" spans="1:12" x14ac:dyDescent="0.25">
      <c r="A62" s="29" t="s">
        <v>60</v>
      </c>
      <c r="B62" s="57">
        <v>161</v>
      </c>
      <c r="C62" s="56" t="s">
        <v>219</v>
      </c>
      <c r="D62" s="56" t="s">
        <v>222</v>
      </c>
      <c r="E62" s="56" t="s">
        <v>11</v>
      </c>
      <c r="F62" s="61">
        <v>12.9</v>
      </c>
      <c r="G62" s="29"/>
      <c r="H62" s="21" t="str">
        <f>LEFT(Tabel1[[#This Row],[Ruumi tüüp (TALO Tüüpruumide nimestik)]],2)</f>
        <v>21</v>
      </c>
      <c r="I62" s="32" t="s">
        <v>205</v>
      </c>
      <c r="J62" s="29" t="s">
        <v>239</v>
      </c>
      <c r="K62" s="21" t="str">
        <f>IFERROR(VLOOKUP(Tabel1[[#This Row],[Üürnik]],'Lepingu lisa'!$K$3:$L$22,2,FALSE),"")</f>
        <v>VORU52</v>
      </c>
      <c r="L62" s="21" t="str">
        <f>IFERROR(VLOOKUP(Tabel1[[#This Row],[Jaotus]],Tabelid!L:M,2,FALSE),"")</f>
        <v>NONE</v>
      </c>
    </row>
    <row r="63" spans="1:12" x14ac:dyDescent="0.25">
      <c r="A63" s="29" t="s">
        <v>60</v>
      </c>
      <c r="B63" s="57">
        <v>162</v>
      </c>
      <c r="C63" s="56" t="s">
        <v>219</v>
      </c>
      <c r="D63" s="56" t="s">
        <v>88</v>
      </c>
      <c r="E63" s="56" t="s">
        <v>45</v>
      </c>
      <c r="F63" s="61">
        <v>3</v>
      </c>
      <c r="G63" s="29"/>
      <c r="H63" s="21" t="str">
        <f>LEFT(Tabel1[[#This Row],[Ruumi tüüp (TALO Tüüpruumide nimestik)]],2)</f>
        <v>83</v>
      </c>
      <c r="I63" s="32" t="s">
        <v>205</v>
      </c>
      <c r="J63" s="29" t="s">
        <v>239</v>
      </c>
      <c r="K63" s="21" t="str">
        <f>IFERROR(VLOOKUP(Tabel1[[#This Row],[Üürnik]],'Lepingu lisa'!$K$3:$L$22,2,FALSE),"")</f>
        <v>VORU52</v>
      </c>
      <c r="L63" s="21" t="str">
        <f>IFERROR(VLOOKUP(Tabel1[[#This Row],[Jaotus]],Tabelid!L:M,2,FALSE),"")</f>
        <v>NONE</v>
      </c>
    </row>
    <row r="64" spans="1:12" x14ac:dyDescent="0.25">
      <c r="A64" s="29" t="s">
        <v>60</v>
      </c>
      <c r="B64" s="57">
        <v>163</v>
      </c>
      <c r="C64" s="56" t="s">
        <v>219</v>
      </c>
      <c r="D64" s="56" t="s">
        <v>84</v>
      </c>
      <c r="E64" s="56" t="s">
        <v>37</v>
      </c>
      <c r="F64" s="61">
        <v>7</v>
      </c>
      <c r="G64" s="29"/>
      <c r="H64" s="21" t="str">
        <f>LEFT(Tabel1[[#This Row],[Ruumi tüüp (TALO Tüüpruumide nimestik)]],2)</f>
        <v>72</v>
      </c>
      <c r="I64" s="32" t="s">
        <v>205</v>
      </c>
      <c r="J64" s="29" t="s">
        <v>239</v>
      </c>
      <c r="K64" s="21" t="str">
        <f>IFERROR(VLOOKUP(Tabel1[[#This Row],[Üürnik]],'Lepingu lisa'!$K$3:$L$22,2,FALSE),"")</f>
        <v>VORU52</v>
      </c>
      <c r="L64" s="21" t="str">
        <f>IFERROR(VLOOKUP(Tabel1[[#This Row],[Jaotus]],Tabelid!L:M,2,FALSE),"")</f>
        <v>NONE</v>
      </c>
    </row>
    <row r="65" spans="1:12" x14ac:dyDescent="0.25">
      <c r="A65" s="29" t="s">
        <v>60</v>
      </c>
      <c r="B65" s="57">
        <v>164</v>
      </c>
      <c r="C65" s="56" t="s">
        <v>219</v>
      </c>
      <c r="D65" s="56" t="s">
        <v>87</v>
      </c>
      <c r="E65" s="56" t="s">
        <v>26</v>
      </c>
      <c r="F65" s="61">
        <v>3.6</v>
      </c>
      <c r="G65" s="29"/>
      <c r="H65" s="21" t="str">
        <f>LEFT(Tabel1[[#This Row],[Ruumi tüüp (TALO Tüüpruumide nimestik)]],2)</f>
        <v>48</v>
      </c>
      <c r="I65" s="32" t="s">
        <v>205</v>
      </c>
      <c r="J65" s="29" t="s">
        <v>239</v>
      </c>
      <c r="K65" s="21" t="str">
        <f>IFERROR(VLOOKUP(Tabel1[[#This Row],[Üürnik]],'Lepingu lisa'!$K$3:$L$22,2,FALSE),"")</f>
        <v>VORU52</v>
      </c>
      <c r="L65" s="21" t="str">
        <f>IFERROR(VLOOKUP(Tabel1[[#This Row],[Jaotus]],Tabelid!L:M,2,FALSE),"")</f>
        <v>NONE</v>
      </c>
    </row>
    <row r="66" spans="1:12" x14ac:dyDescent="0.25">
      <c r="A66" s="29" t="s">
        <v>60</v>
      </c>
      <c r="B66" s="57">
        <v>165</v>
      </c>
      <c r="C66" s="56" t="s">
        <v>219</v>
      </c>
      <c r="D66" s="56" t="s">
        <v>93</v>
      </c>
      <c r="E66" s="56" t="s">
        <v>52</v>
      </c>
      <c r="F66" s="61">
        <v>87.6</v>
      </c>
      <c r="G66" s="29"/>
      <c r="H66" s="21" t="str">
        <f>LEFT(Tabel1[[#This Row],[Ruumi tüüp (TALO Tüüpruumide nimestik)]],2)</f>
        <v>91</v>
      </c>
      <c r="I66" s="32" t="s">
        <v>205</v>
      </c>
      <c r="J66" s="29" t="s">
        <v>239</v>
      </c>
      <c r="K66" s="21" t="str">
        <f>IFERROR(VLOOKUP(Tabel1[[#This Row],[Üürnik]],'Lepingu lisa'!$K$3:$L$22,2,FALSE),"")</f>
        <v>VORU52</v>
      </c>
      <c r="L66" s="21" t="str">
        <f>IFERROR(VLOOKUP(Tabel1[[#This Row],[Jaotus]],Tabelid!L:M,2,FALSE),"")</f>
        <v>NONE</v>
      </c>
    </row>
    <row r="67" spans="1:12" x14ac:dyDescent="0.25">
      <c r="A67" s="29" t="s">
        <v>60</v>
      </c>
      <c r="B67" s="57">
        <v>166</v>
      </c>
      <c r="C67" s="56" t="s">
        <v>219</v>
      </c>
      <c r="D67" s="56" t="s">
        <v>163</v>
      </c>
      <c r="E67" s="56" t="s">
        <v>27</v>
      </c>
      <c r="F67" s="61">
        <v>10.7</v>
      </c>
      <c r="G67" s="29"/>
      <c r="H67" s="21" t="str">
        <f>LEFT(Tabel1[[#This Row],[Ruumi tüüp (TALO Tüüpruumide nimestik)]],2)</f>
        <v>49</v>
      </c>
      <c r="I67" s="32" t="s">
        <v>205</v>
      </c>
      <c r="J67" s="29" t="s">
        <v>239</v>
      </c>
      <c r="K67" s="21" t="str">
        <f>IFERROR(VLOOKUP(Tabel1[[#This Row],[Üürnik]],'Lepingu lisa'!$K$3:$L$22,2,FALSE),"")</f>
        <v>VORU52</v>
      </c>
      <c r="L67" s="21" t="str">
        <f>IFERROR(VLOOKUP(Tabel1[[#This Row],[Jaotus]],Tabelid!L:M,2,FALSE),"")</f>
        <v>NONE</v>
      </c>
    </row>
    <row r="68" spans="1:12" x14ac:dyDescent="0.25">
      <c r="A68" s="29" t="s">
        <v>60</v>
      </c>
      <c r="B68" s="57">
        <v>167</v>
      </c>
      <c r="C68" s="56" t="s">
        <v>219</v>
      </c>
      <c r="D68" s="56" t="s">
        <v>163</v>
      </c>
      <c r="E68" s="56" t="s">
        <v>27</v>
      </c>
      <c r="F68" s="61">
        <v>10.3</v>
      </c>
      <c r="G68" s="29"/>
      <c r="H68" s="21" t="str">
        <f>LEFT(Tabel1[[#This Row],[Ruumi tüüp (TALO Tüüpruumide nimestik)]],2)</f>
        <v>49</v>
      </c>
      <c r="I68" s="32" t="s">
        <v>205</v>
      </c>
      <c r="J68" s="29" t="s">
        <v>239</v>
      </c>
      <c r="K68" s="21" t="str">
        <f>IFERROR(VLOOKUP(Tabel1[[#This Row],[Üürnik]],'Lepingu lisa'!$K$3:$L$22,2,FALSE),"")</f>
        <v>VORU52</v>
      </c>
      <c r="L68" s="21" t="str">
        <f>IFERROR(VLOOKUP(Tabel1[[#This Row],[Jaotus]],Tabelid!L:M,2,FALSE),"")</f>
        <v>NONE</v>
      </c>
    </row>
    <row r="69" spans="1:12" x14ac:dyDescent="0.25">
      <c r="A69" s="29" t="s">
        <v>60</v>
      </c>
      <c r="B69" s="57">
        <v>168</v>
      </c>
      <c r="C69" s="56" t="s">
        <v>219</v>
      </c>
      <c r="D69" s="56" t="s">
        <v>163</v>
      </c>
      <c r="E69" s="56" t="s">
        <v>27</v>
      </c>
      <c r="F69" s="61">
        <v>9.8000000000000007</v>
      </c>
      <c r="G69" s="29"/>
      <c r="H69" s="21" t="str">
        <f>LEFT(Tabel1[[#This Row],[Ruumi tüüp (TALO Tüüpruumide nimestik)]],2)</f>
        <v>49</v>
      </c>
      <c r="I69" s="32" t="s">
        <v>205</v>
      </c>
      <c r="J69" s="29" t="s">
        <v>239</v>
      </c>
      <c r="K69" s="21" t="str">
        <f>IFERROR(VLOOKUP(Tabel1[[#This Row],[Üürnik]],'Lepingu lisa'!$K$3:$L$22,2,FALSE),"")</f>
        <v>VORU52</v>
      </c>
      <c r="L69" s="21" t="str">
        <f>IFERROR(VLOOKUP(Tabel1[[#This Row],[Jaotus]],Tabelid!L:M,2,FALSE),"")</f>
        <v>NONE</v>
      </c>
    </row>
    <row r="70" spans="1:12" x14ac:dyDescent="0.25">
      <c r="A70" s="29" t="s">
        <v>60</v>
      </c>
      <c r="B70" s="57">
        <v>169</v>
      </c>
      <c r="C70" s="56" t="s">
        <v>219</v>
      </c>
      <c r="D70" s="56" t="s">
        <v>163</v>
      </c>
      <c r="E70" s="56" t="s">
        <v>27</v>
      </c>
      <c r="F70" s="61">
        <v>9.6</v>
      </c>
      <c r="G70" s="29"/>
      <c r="H70" s="21" t="str">
        <f>LEFT(Tabel1[[#This Row],[Ruumi tüüp (TALO Tüüpruumide nimestik)]],2)</f>
        <v>49</v>
      </c>
      <c r="I70" s="32" t="s">
        <v>205</v>
      </c>
      <c r="J70" s="29" t="s">
        <v>239</v>
      </c>
      <c r="K70" s="21" t="str">
        <f>IFERROR(VLOOKUP(Tabel1[[#This Row],[Üürnik]],'Lepingu lisa'!$K$3:$L$22,2,FALSE),"")</f>
        <v>VORU52</v>
      </c>
      <c r="L70" s="21" t="str">
        <f>IFERROR(VLOOKUP(Tabel1[[#This Row],[Jaotus]],Tabelid!L:M,2,FALSE),"")</f>
        <v>NONE</v>
      </c>
    </row>
    <row r="71" spans="1:12" x14ac:dyDescent="0.25">
      <c r="A71" s="29" t="s">
        <v>60</v>
      </c>
      <c r="B71" s="57">
        <v>170</v>
      </c>
      <c r="C71" s="56" t="s">
        <v>219</v>
      </c>
      <c r="D71" s="56" t="s">
        <v>163</v>
      </c>
      <c r="E71" s="56" t="s">
        <v>27</v>
      </c>
      <c r="F71" s="61">
        <v>10.5</v>
      </c>
      <c r="G71" s="29"/>
      <c r="H71" s="21" t="str">
        <f>LEFT(Tabel1[[#This Row],[Ruumi tüüp (TALO Tüüpruumide nimestik)]],2)</f>
        <v>49</v>
      </c>
      <c r="I71" s="32" t="s">
        <v>205</v>
      </c>
      <c r="J71" s="29" t="s">
        <v>239</v>
      </c>
      <c r="K71" s="21" t="str">
        <f>IFERROR(VLOOKUP(Tabel1[[#This Row],[Üürnik]],'Lepingu lisa'!$K$3:$L$22,2,FALSE),"")</f>
        <v>VORU52</v>
      </c>
      <c r="L71" s="21" t="str">
        <f>IFERROR(VLOOKUP(Tabel1[[#This Row],[Jaotus]],Tabelid!L:M,2,FALSE),"")</f>
        <v>NONE</v>
      </c>
    </row>
    <row r="72" spans="1:12" x14ac:dyDescent="0.25">
      <c r="A72" s="29" t="s">
        <v>60</v>
      </c>
      <c r="B72" s="57">
        <v>171</v>
      </c>
      <c r="C72" s="56" t="s">
        <v>164</v>
      </c>
      <c r="D72" s="56" t="s">
        <v>218</v>
      </c>
      <c r="E72" s="56" t="s">
        <v>53</v>
      </c>
      <c r="F72" s="61">
        <v>11.4</v>
      </c>
      <c r="G72" s="29"/>
      <c r="H72" s="21" t="str">
        <f>LEFT(Tabel1[[#This Row],[Ruumi tüüp (TALO Tüüpruumide nimestik)]],2)</f>
        <v>92</v>
      </c>
      <c r="I72" s="32"/>
      <c r="J72" s="29"/>
      <c r="K72" s="21" t="str">
        <f>IFERROR(VLOOKUP(Tabel1[[#This Row],[Üürnik]],'Lepingu lisa'!$K$3:$L$22,2,FALSE),"")</f>
        <v/>
      </c>
      <c r="L72" s="21" t="str">
        <f>IFERROR(VLOOKUP(Tabel1[[#This Row],[Jaotus]],Tabelid!L:M,2,FALSE),"")</f>
        <v/>
      </c>
    </row>
    <row r="73" spans="1:12" x14ac:dyDescent="0.25">
      <c r="A73" s="29" t="s">
        <v>60</v>
      </c>
      <c r="B73" s="57">
        <v>172</v>
      </c>
      <c r="C73" s="56" t="s">
        <v>219</v>
      </c>
      <c r="D73" s="56" t="s">
        <v>102</v>
      </c>
      <c r="E73" s="56" t="s">
        <v>19</v>
      </c>
      <c r="F73" s="61">
        <v>12.3</v>
      </c>
      <c r="G73" s="29"/>
      <c r="H73" s="21" t="str">
        <f>LEFT(Tabel1[[#This Row],[Ruumi tüüp (TALO Tüüpruumide nimestik)]],2)</f>
        <v>38</v>
      </c>
      <c r="I73" s="32" t="s">
        <v>205</v>
      </c>
      <c r="J73" s="29" t="s">
        <v>239</v>
      </c>
      <c r="K73" s="21" t="str">
        <f>IFERROR(VLOOKUP(Tabel1[[#This Row],[Üürnik]],'Lepingu lisa'!$K$3:$L$22,2,FALSE),"")</f>
        <v>VORU52</v>
      </c>
      <c r="L73" s="21" t="str">
        <f>IFERROR(VLOOKUP(Tabel1[[#This Row],[Jaotus]],Tabelid!L:M,2,FALSE),"")</f>
        <v>NONE</v>
      </c>
    </row>
    <row r="74" spans="1:12" x14ac:dyDescent="0.25">
      <c r="A74" s="29" t="s">
        <v>60</v>
      </c>
      <c r="B74" s="57">
        <v>173</v>
      </c>
      <c r="C74" s="56" t="s">
        <v>219</v>
      </c>
      <c r="D74" s="56" t="s">
        <v>163</v>
      </c>
      <c r="E74" s="56" t="s">
        <v>27</v>
      </c>
      <c r="F74" s="61">
        <v>11.3</v>
      </c>
      <c r="G74" s="29"/>
      <c r="H74" s="21" t="str">
        <f>LEFT(Tabel1[[#This Row],[Ruumi tüüp (TALO Tüüpruumide nimestik)]],2)</f>
        <v>49</v>
      </c>
      <c r="I74" s="32" t="s">
        <v>205</v>
      </c>
      <c r="J74" s="29" t="s">
        <v>239</v>
      </c>
      <c r="K74" s="21" t="str">
        <f>IFERROR(VLOOKUP(Tabel1[[#This Row],[Üürnik]],'Lepingu lisa'!$K$3:$L$22,2,FALSE),"")</f>
        <v>VORU52</v>
      </c>
      <c r="L74" s="21" t="str">
        <f>IFERROR(VLOOKUP(Tabel1[[#This Row],[Jaotus]],Tabelid!L:M,2,FALSE),"")</f>
        <v>NONE</v>
      </c>
    </row>
    <row r="75" spans="1:12" x14ac:dyDescent="0.25">
      <c r="A75" s="29" t="s">
        <v>60</v>
      </c>
      <c r="B75" s="57">
        <v>174</v>
      </c>
      <c r="C75" s="56" t="s">
        <v>219</v>
      </c>
      <c r="D75" s="56" t="s">
        <v>163</v>
      </c>
      <c r="E75" s="56" t="s">
        <v>27</v>
      </c>
      <c r="F75" s="61">
        <v>11.3</v>
      </c>
      <c r="G75" s="29"/>
      <c r="H75" s="21" t="str">
        <f>LEFT(Tabel1[[#This Row],[Ruumi tüüp (TALO Tüüpruumide nimestik)]],2)</f>
        <v>49</v>
      </c>
      <c r="I75" s="32" t="s">
        <v>205</v>
      </c>
      <c r="J75" s="29" t="s">
        <v>239</v>
      </c>
      <c r="K75" s="21" t="str">
        <f>IFERROR(VLOOKUP(Tabel1[[#This Row],[Üürnik]],'Lepingu lisa'!$K$3:$L$22,2,FALSE),"")</f>
        <v>VORU52</v>
      </c>
      <c r="L75" s="21" t="str">
        <f>IFERROR(VLOOKUP(Tabel1[[#This Row],[Jaotus]],Tabelid!L:M,2,FALSE),"")</f>
        <v>NONE</v>
      </c>
    </row>
    <row r="76" spans="1:12" x14ac:dyDescent="0.25">
      <c r="A76" s="29" t="s">
        <v>60</v>
      </c>
      <c r="B76" s="57">
        <v>175</v>
      </c>
      <c r="C76" s="56" t="s">
        <v>219</v>
      </c>
      <c r="D76" s="56" t="s">
        <v>163</v>
      </c>
      <c r="E76" s="56" t="s">
        <v>27</v>
      </c>
      <c r="F76" s="61">
        <v>11.8</v>
      </c>
      <c r="G76" s="29"/>
      <c r="H76" s="21" t="str">
        <f>LEFT(Tabel1[[#This Row],[Ruumi tüüp (TALO Tüüpruumide nimestik)]],2)</f>
        <v>49</v>
      </c>
      <c r="I76" s="32" t="s">
        <v>205</v>
      </c>
      <c r="J76" s="29" t="s">
        <v>239</v>
      </c>
      <c r="K76" s="21" t="str">
        <f>IFERROR(VLOOKUP(Tabel1[[#This Row],[Üürnik]],'Lepingu lisa'!$K$3:$L$22,2,FALSE),"")</f>
        <v>VORU52</v>
      </c>
      <c r="L76" s="21" t="str">
        <f>IFERROR(VLOOKUP(Tabel1[[#This Row],[Jaotus]],Tabelid!L:M,2,FALSE),"")</f>
        <v>NONE</v>
      </c>
    </row>
    <row r="77" spans="1:12" x14ac:dyDescent="0.25">
      <c r="A77" s="29" t="s">
        <v>60</v>
      </c>
      <c r="B77" s="57">
        <v>176</v>
      </c>
      <c r="C77" s="56" t="s">
        <v>219</v>
      </c>
      <c r="D77" s="56" t="s">
        <v>163</v>
      </c>
      <c r="E77" s="56" t="s">
        <v>27</v>
      </c>
      <c r="F77" s="61">
        <v>11.3</v>
      </c>
      <c r="G77" s="29"/>
      <c r="H77" s="21" t="str">
        <f>LEFT(Tabel1[[#This Row],[Ruumi tüüp (TALO Tüüpruumide nimestik)]],2)</f>
        <v>49</v>
      </c>
      <c r="I77" s="32" t="s">
        <v>205</v>
      </c>
      <c r="J77" s="29" t="s">
        <v>239</v>
      </c>
      <c r="K77" s="21" t="str">
        <f>IFERROR(VLOOKUP(Tabel1[[#This Row],[Üürnik]],'Lepingu lisa'!$K$3:$L$22,2,FALSE),"")</f>
        <v>VORU52</v>
      </c>
      <c r="L77" s="21" t="str">
        <f>IFERROR(VLOOKUP(Tabel1[[#This Row],[Jaotus]],Tabelid!L:M,2,FALSE),"")</f>
        <v>NONE</v>
      </c>
    </row>
    <row r="78" spans="1:12" x14ac:dyDescent="0.25">
      <c r="A78" s="29" t="s">
        <v>60</v>
      </c>
      <c r="B78" s="57">
        <v>178</v>
      </c>
      <c r="C78" s="56" t="s">
        <v>214</v>
      </c>
      <c r="D78" s="56" t="s">
        <v>120</v>
      </c>
      <c r="E78" s="56" t="s">
        <v>58</v>
      </c>
      <c r="F78" s="61">
        <v>14.1</v>
      </c>
      <c r="G78" s="29"/>
      <c r="H78" s="21" t="str">
        <f>LEFT(Tabel1[[#This Row],[Ruumi tüüp (TALO Tüüpruumide nimestik)]],2)</f>
        <v>99</v>
      </c>
      <c r="I78" s="32"/>
      <c r="J78" s="29"/>
      <c r="K78" s="21" t="str">
        <f>IFERROR(VLOOKUP(Tabel1[[#This Row],[Üürnik]],'Lepingu lisa'!$K$3:$L$22,2,FALSE),"")</f>
        <v/>
      </c>
      <c r="L78" s="21" t="str">
        <f>IFERROR(VLOOKUP(Tabel1[[#This Row],[Jaotus]],Tabelid!L:M,2,FALSE),"")</f>
        <v/>
      </c>
    </row>
    <row r="79" spans="1:12" x14ac:dyDescent="0.25">
      <c r="A79" s="29" t="s">
        <v>60</v>
      </c>
      <c r="B79" s="57">
        <v>179</v>
      </c>
      <c r="C79" s="56" t="s">
        <v>219</v>
      </c>
      <c r="D79" s="56" t="s">
        <v>90</v>
      </c>
      <c r="E79" s="56" t="s">
        <v>59</v>
      </c>
      <c r="F79" s="61">
        <v>80</v>
      </c>
      <c r="G79" s="29"/>
      <c r="H79" s="21" t="str">
        <f>LEFT(Tabel1[[#This Row],[Ruumi tüüp (TALO Tüüpruumide nimestik)]],2)</f>
        <v>55</v>
      </c>
      <c r="I79" s="32" t="s">
        <v>205</v>
      </c>
      <c r="J79" s="29" t="s">
        <v>239</v>
      </c>
      <c r="K79" s="21" t="str">
        <f>IFERROR(VLOOKUP(Tabel1[[#This Row],[Üürnik]],'Lepingu lisa'!$K$3:$L$22,2,FALSE),"")</f>
        <v>VORU52</v>
      </c>
      <c r="L79" s="21" t="str">
        <f>IFERROR(VLOOKUP(Tabel1[[#This Row],[Jaotus]],Tabelid!L:M,2,FALSE),"")</f>
        <v>NONE</v>
      </c>
    </row>
    <row r="80" spans="1:12" x14ac:dyDescent="0.25">
      <c r="A80" s="29" t="s">
        <v>60</v>
      </c>
      <c r="B80" s="57">
        <v>180</v>
      </c>
      <c r="C80" s="56" t="s">
        <v>219</v>
      </c>
      <c r="D80" s="56" t="s">
        <v>90</v>
      </c>
      <c r="E80" s="56" t="s">
        <v>59</v>
      </c>
      <c r="F80" s="61">
        <v>26.9</v>
      </c>
      <c r="G80" s="29"/>
      <c r="H80" s="21" t="str">
        <f>LEFT(Tabel1[[#This Row],[Ruumi tüüp (TALO Tüüpruumide nimestik)]],2)</f>
        <v>55</v>
      </c>
      <c r="I80" s="32" t="s">
        <v>205</v>
      </c>
      <c r="J80" s="29" t="s">
        <v>239</v>
      </c>
      <c r="K80" s="21" t="str">
        <f>IFERROR(VLOOKUP(Tabel1[[#This Row],[Üürnik]],'Lepingu lisa'!$K$3:$L$22,2,FALSE),"")</f>
        <v>VORU52</v>
      </c>
      <c r="L80" s="21" t="str">
        <f>IFERROR(VLOOKUP(Tabel1[[#This Row],[Jaotus]],Tabelid!L:M,2,FALSE),"")</f>
        <v>NONE</v>
      </c>
    </row>
    <row r="81" spans="1:12" x14ac:dyDescent="0.25">
      <c r="A81" s="29" t="s">
        <v>60</v>
      </c>
      <c r="B81" s="57">
        <v>181</v>
      </c>
      <c r="C81" s="56" t="s">
        <v>219</v>
      </c>
      <c r="D81" s="56" t="s">
        <v>90</v>
      </c>
      <c r="E81" s="56" t="s">
        <v>59</v>
      </c>
      <c r="F81" s="61">
        <v>26.3</v>
      </c>
      <c r="G81" s="29"/>
      <c r="H81" s="21" t="str">
        <f>LEFT(Tabel1[[#This Row],[Ruumi tüüp (TALO Tüüpruumide nimestik)]],2)</f>
        <v>55</v>
      </c>
      <c r="I81" s="32" t="s">
        <v>205</v>
      </c>
      <c r="J81" s="29" t="s">
        <v>239</v>
      </c>
      <c r="K81" s="21" t="str">
        <f>IFERROR(VLOOKUP(Tabel1[[#This Row],[Üürnik]],'Lepingu lisa'!$K$3:$L$22,2,FALSE),"")</f>
        <v>VORU52</v>
      </c>
      <c r="L81" s="21" t="str">
        <f>IFERROR(VLOOKUP(Tabel1[[#This Row],[Jaotus]],Tabelid!L:M,2,FALSE),"")</f>
        <v>NONE</v>
      </c>
    </row>
    <row r="82" spans="1:12" x14ac:dyDescent="0.25">
      <c r="A82" s="29" t="s">
        <v>60</v>
      </c>
      <c r="B82" s="57">
        <v>182</v>
      </c>
      <c r="C82" s="56" t="s">
        <v>219</v>
      </c>
      <c r="D82" s="56" t="s">
        <v>90</v>
      </c>
      <c r="E82" s="56" t="s">
        <v>59</v>
      </c>
      <c r="F82" s="61">
        <v>28.2</v>
      </c>
      <c r="G82" s="29"/>
      <c r="H82" s="21" t="str">
        <f>LEFT(Tabel1[[#This Row],[Ruumi tüüp (TALO Tüüpruumide nimestik)]],2)</f>
        <v>55</v>
      </c>
      <c r="I82" s="32" t="s">
        <v>205</v>
      </c>
      <c r="J82" s="29" t="s">
        <v>239</v>
      </c>
      <c r="K82" s="21" t="str">
        <f>IFERROR(VLOOKUP(Tabel1[[#This Row],[Üürnik]],'Lepingu lisa'!$K$3:$L$22,2,FALSE),"")</f>
        <v>VORU52</v>
      </c>
      <c r="L82" s="21" t="str">
        <f>IFERROR(VLOOKUP(Tabel1[[#This Row],[Jaotus]],Tabelid!L:M,2,FALSE),"")</f>
        <v>NONE</v>
      </c>
    </row>
    <row r="83" spans="1:12" x14ac:dyDescent="0.25">
      <c r="A83" s="29" t="s">
        <v>60</v>
      </c>
      <c r="B83" s="57">
        <v>183</v>
      </c>
      <c r="C83" s="56" t="s">
        <v>219</v>
      </c>
      <c r="D83" s="56" t="s">
        <v>88</v>
      </c>
      <c r="E83" s="56" t="s">
        <v>45</v>
      </c>
      <c r="F83" s="61">
        <v>4</v>
      </c>
      <c r="G83" s="29"/>
      <c r="H83" s="21" t="str">
        <f>LEFT(Tabel1[[#This Row],[Ruumi tüüp (TALO Tüüpruumide nimestik)]],2)</f>
        <v>83</v>
      </c>
      <c r="I83" s="32" t="s">
        <v>205</v>
      </c>
      <c r="J83" s="29" t="s">
        <v>241</v>
      </c>
      <c r="K83" s="21" t="str">
        <f>IFERROR(VLOOKUP(Tabel1[[#This Row],[Üürnik]],'Lepingu lisa'!$K$3:$L$22,2,FALSE),"")</f>
        <v>VORU3/6-02</v>
      </c>
      <c r="L83" s="21" t="str">
        <f>IFERROR(VLOOKUP(Tabel1[[#This Row],[Jaotus]],Tabelid!L:M,2,FALSE),"")</f>
        <v>NONE</v>
      </c>
    </row>
    <row r="84" spans="1:12" x14ac:dyDescent="0.25">
      <c r="A84" s="29" t="s">
        <v>60</v>
      </c>
      <c r="B84" s="57">
        <v>184</v>
      </c>
      <c r="C84" s="56" t="s">
        <v>219</v>
      </c>
      <c r="D84" s="56" t="s">
        <v>220</v>
      </c>
      <c r="E84" s="56" t="s">
        <v>52</v>
      </c>
      <c r="F84" s="61">
        <v>44.6</v>
      </c>
      <c r="G84" s="29"/>
      <c r="H84" s="21" t="str">
        <f>LEFT(Tabel1[[#This Row],[Ruumi tüüp (TALO Tüüpruumide nimestik)]],2)</f>
        <v>91</v>
      </c>
      <c r="I84" s="32" t="s">
        <v>205</v>
      </c>
      <c r="J84" s="29" t="s">
        <v>241</v>
      </c>
      <c r="K84" s="21" t="str">
        <f>IFERROR(VLOOKUP(Tabel1[[#This Row],[Üürnik]],'Lepingu lisa'!$K$3:$L$22,2,FALSE),"")</f>
        <v>VORU3/6-02</v>
      </c>
      <c r="L84" s="21" t="str">
        <f>IFERROR(VLOOKUP(Tabel1[[#This Row],[Jaotus]],Tabelid!L:M,2,FALSE),"")</f>
        <v>NONE</v>
      </c>
    </row>
    <row r="85" spans="1:12" x14ac:dyDescent="0.25">
      <c r="A85" s="29" t="s">
        <v>60</v>
      </c>
      <c r="B85" s="57">
        <v>185</v>
      </c>
      <c r="C85" s="56" t="s">
        <v>219</v>
      </c>
      <c r="D85" s="56" t="s">
        <v>93</v>
      </c>
      <c r="E85" s="56" t="s">
        <v>52</v>
      </c>
      <c r="F85" s="61">
        <v>0.9</v>
      </c>
      <c r="G85" s="29"/>
      <c r="H85" s="21" t="str">
        <f>LEFT(Tabel1[[#This Row],[Ruumi tüüp (TALO Tüüpruumide nimestik)]],2)</f>
        <v>91</v>
      </c>
      <c r="I85" s="32" t="s">
        <v>205</v>
      </c>
      <c r="J85" s="29" t="s">
        <v>241</v>
      </c>
      <c r="K85" s="21" t="str">
        <f>IFERROR(VLOOKUP(Tabel1[[#This Row],[Üürnik]],'Lepingu lisa'!$K$3:$L$22,2,FALSE),"")</f>
        <v>VORU3/6-02</v>
      </c>
      <c r="L85" s="21" t="str">
        <f>IFERROR(VLOOKUP(Tabel1[[#This Row],[Jaotus]],Tabelid!L:M,2,FALSE),"")</f>
        <v>NONE</v>
      </c>
    </row>
    <row r="86" spans="1:12" x14ac:dyDescent="0.25">
      <c r="A86" s="29" t="s">
        <v>60</v>
      </c>
      <c r="B86" s="57">
        <v>186</v>
      </c>
      <c r="C86" s="56" t="s">
        <v>219</v>
      </c>
      <c r="D86" s="56" t="s">
        <v>94</v>
      </c>
      <c r="E86" s="56" t="s">
        <v>15</v>
      </c>
      <c r="F86" s="61">
        <v>19.399999999999999</v>
      </c>
      <c r="G86" s="29"/>
      <c r="H86" s="21" t="str">
        <f>LEFT(Tabel1[[#This Row],[Ruumi tüüp (TALO Tüüpruumide nimestik)]],2)</f>
        <v>33</v>
      </c>
      <c r="I86" s="32" t="s">
        <v>205</v>
      </c>
      <c r="J86" s="29" t="s">
        <v>241</v>
      </c>
      <c r="K86" s="21" t="str">
        <f>IFERROR(VLOOKUP(Tabel1[[#This Row],[Üürnik]],'Lepingu lisa'!$K$3:$L$22,2,FALSE),"")</f>
        <v>VORU3/6-02</v>
      </c>
      <c r="L86" s="21" t="str">
        <f>IFERROR(VLOOKUP(Tabel1[[#This Row],[Jaotus]],Tabelid!L:M,2,FALSE),"")</f>
        <v>NONE</v>
      </c>
    </row>
    <row r="87" spans="1:12" x14ac:dyDescent="0.25">
      <c r="A87" s="29" t="s">
        <v>60</v>
      </c>
      <c r="B87" s="57">
        <v>187</v>
      </c>
      <c r="C87" s="56" t="s">
        <v>219</v>
      </c>
      <c r="D87" s="56" t="s">
        <v>102</v>
      </c>
      <c r="E87" s="56" t="s">
        <v>19</v>
      </c>
      <c r="F87" s="61">
        <v>8.6</v>
      </c>
      <c r="G87" s="29"/>
      <c r="H87" s="21" t="str">
        <f>LEFT(Tabel1[[#This Row],[Ruumi tüüp (TALO Tüüpruumide nimestik)]],2)</f>
        <v>38</v>
      </c>
      <c r="I87" s="32" t="s">
        <v>205</v>
      </c>
      <c r="J87" s="29" t="s">
        <v>241</v>
      </c>
      <c r="K87" s="21" t="str">
        <f>IFERROR(VLOOKUP(Tabel1[[#This Row],[Üürnik]],'Lepingu lisa'!$K$3:$L$22,2,FALSE),"")</f>
        <v>VORU3/6-02</v>
      </c>
      <c r="L87" s="21" t="str">
        <f>IFERROR(VLOOKUP(Tabel1[[#This Row],[Jaotus]],Tabelid!L:M,2,FALSE),"")</f>
        <v>NONE</v>
      </c>
    </row>
    <row r="88" spans="1:12" x14ac:dyDescent="0.25">
      <c r="A88" s="29" t="s">
        <v>60</v>
      </c>
      <c r="B88" s="57">
        <v>188</v>
      </c>
      <c r="C88" s="56" t="s">
        <v>219</v>
      </c>
      <c r="D88" s="56" t="s">
        <v>84</v>
      </c>
      <c r="E88" s="56" t="s">
        <v>37</v>
      </c>
      <c r="F88" s="61">
        <v>6.7</v>
      </c>
      <c r="G88" s="29"/>
      <c r="H88" s="21" t="str">
        <f>LEFT(Tabel1[[#This Row],[Ruumi tüüp (TALO Tüüpruumide nimestik)]],2)</f>
        <v>72</v>
      </c>
      <c r="I88" s="32" t="s">
        <v>205</v>
      </c>
      <c r="J88" s="29" t="s">
        <v>241</v>
      </c>
      <c r="K88" s="21" t="str">
        <f>IFERROR(VLOOKUP(Tabel1[[#This Row],[Üürnik]],'Lepingu lisa'!$K$3:$L$22,2,FALSE),"")</f>
        <v>VORU3/6-02</v>
      </c>
      <c r="L88" s="21" t="str">
        <f>IFERROR(VLOOKUP(Tabel1[[#This Row],[Jaotus]],Tabelid!L:M,2,FALSE),"")</f>
        <v>NONE</v>
      </c>
    </row>
    <row r="89" spans="1:12" x14ac:dyDescent="0.25">
      <c r="A89" s="29" t="s">
        <v>60</v>
      </c>
      <c r="B89" s="57">
        <v>189</v>
      </c>
      <c r="C89" s="56" t="s">
        <v>219</v>
      </c>
      <c r="D89" s="56" t="s">
        <v>80</v>
      </c>
      <c r="E89" s="56" t="s">
        <v>38</v>
      </c>
      <c r="F89" s="61">
        <v>1.6</v>
      </c>
      <c r="G89" s="29"/>
      <c r="H89" s="21" t="str">
        <f>LEFT(Tabel1[[#This Row],[Ruumi tüüp (TALO Tüüpruumide nimestik)]],2)</f>
        <v>73</v>
      </c>
      <c r="I89" s="32" t="s">
        <v>205</v>
      </c>
      <c r="J89" s="29" t="s">
        <v>241</v>
      </c>
      <c r="K89" s="21" t="str">
        <f>IFERROR(VLOOKUP(Tabel1[[#This Row],[Üürnik]],'Lepingu lisa'!$K$3:$L$22,2,FALSE),"")</f>
        <v>VORU3/6-02</v>
      </c>
      <c r="L89" s="21" t="str">
        <f>IFERROR(VLOOKUP(Tabel1[[#This Row],[Jaotus]],Tabelid!L:M,2,FALSE),"")</f>
        <v>NONE</v>
      </c>
    </row>
    <row r="90" spans="1:12" x14ac:dyDescent="0.25">
      <c r="A90" s="29" t="s">
        <v>60</v>
      </c>
      <c r="B90" s="57">
        <v>190</v>
      </c>
      <c r="C90" s="56" t="s">
        <v>219</v>
      </c>
      <c r="D90" s="56" t="s">
        <v>80</v>
      </c>
      <c r="E90" s="56" t="s">
        <v>38</v>
      </c>
      <c r="F90" s="61">
        <v>1.6</v>
      </c>
      <c r="G90" s="29"/>
      <c r="H90" s="21" t="str">
        <f>LEFT(Tabel1[[#This Row],[Ruumi tüüp (TALO Tüüpruumide nimestik)]],2)</f>
        <v>73</v>
      </c>
      <c r="I90" s="32" t="s">
        <v>205</v>
      </c>
      <c r="J90" s="29" t="s">
        <v>241</v>
      </c>
      <c r="K90" s="21" t="str">
        <f>IFERROR(VLOOKUP(Tabel1[[#This Row],[Üürnik]],'Lepingu lisa'!$K$3:$L$22,2,FALSE),"")</f>
        <v>VORU3/6-02</v>
      </c>
      <c r="L90" s="21" t="str">
        <f>IFERROR(VLOOKUP(Tabel1[[#This Row],[Jaotus]],Tabelid!L:M,2,FALSE),"")</f>
        <v>NONE</v>
      </c>
    </row>
    <row r="91" spans="1:12" x14ac:dyDescent="0.25">
      <c r="A91" s="29" t="s">
        <v>60</v>
      </c>
      <c r="B91" s="57">
        <v>191</v>
      </c>
      <c r="C91" s="56" t="s">
        <v>219</v>
      </c>
      <c r="D91" s="56" t="s">
        <v>84</v>
      </c>
      <c r="E91" s="56" t="s">
        <v>37</v>
      </c>
      <c r="F91" s="61">
        <v>5.2</v>
      </c>
      <c r="G91" s="29"/>
      <c r="H91" s="21" t="str">
        <f>LEFT(Tabel1[[#This Row],[Ruumi tüüp (TALO Tüüpruumide nimestik)]],2)</f>
        <v>72</v>
      </c>
      <c r="I91" s="32" t="s">
        <v>205</v>
      </c>
      <c r="J91" s="29" t="s">
        <v>241</v>
      </c>
      <c r="K91" s="21" t="str">
        <f>IFERROR(VLOOKUP(Tabel1[[#This Row],[Üürnik]],'Lepingu lisa'!$K$3:$L$22,2,FALSE),"")</f>
        <v>VORU3/6-02</v>
      </c>
      <c r="L91" s="21" t="str">
        <f>IFERROR(VLOOKUP(Tabel1[[#This Row],[Jaotus]],Tabelid!L:M,2,FALSE),"")</f>
        <v>NONE</v>
      </c>
    </row>
    <row r="92" spans="1:12" x14ac:dyDescent="0.25">
      <c r="A92" s="29" t="s">
        <v>60</v>
      </c>
      <c r="B92" s="57">
        <v>192</v>
      </c>
      <c r="C92" s="56" t="s">
        <v>219</v>
      </c>
      <c r="D92" s="56" t="s">
        <v>80</v>
      </c>
      <c r="E92" s="56" t="s">
        <v>38</v>
      </c>
      <c r="F92" s="61">
        <v>2.7</v>
      </c>
      <c r="G92" s="29"/>
      <c r="H92" s="21" t="str">
        <f>LEFT(Tabel1[[#This Row],[Ruumi tüüp (TALO Tüüpruumide nimestik)]],2)</f>
        <v>73</v>
      </c>
      <c r="I92" s="32" t="s">
        <v>205</v>
      </c>
      <c r="J92" s="29" t="s">
        <v>241</v>
      </c>
      <c r="K92" s="21" t="str">
        <f>IFERROR(VLOOKUP(Tabel1[[#This Row],[Üürnik]],'Lepingu lisa'!$K$3:$L$22,2,FALSE),"")</f>
        <v>VORU3/6-02</v>
      </c>
      <c r="L92" s="21" t="str">
        <f>IFERROR(VLOOKUP(Tabel1[[#This Row],[Jaotus]],Tabelid!L:M,2,FALSE),"")</f>
        <v>NONE</v>
      </c>
    </row>
    <row r="93" spans="1:12" x14ac:dyDescent="0.25">
      <c r="A93" s="29" t="s">
        <v>60</v>
      </c>
      <c r="B93" s="57">
        <v>193</v>
      </c>
      <c r="C93" s="56" t="s">
        <v>219</v>
      </c>
      <c r="D93" s="56" t="s">
        <v>93</v>
      </c>
      <c r="E93" s="56" t="s">
        <v>52</v>
      </c>
      <c r="F93" s="61">
        <v>4</v>
      </c>
      <c r="G93" s="29"/>
      <c r="H93" s="21" t="str">
        <f>LEFT(Tabel1[[#This Row],[Ruumi tüüp (TALO Tüüpruumide nimestik)]],2)</f>
        <v>91</v>
      </c>
      <c r="I93" s="32" t="s">
        <v>205</v>
      </c>
      <c r="J93" s="29" t="s">
        <v>241</v>
      </c>
      <c r="K93" s="21" t="str">
        <f>IFERROR(VLOOKUP(Tabel1[[#This Row],[Üürnik]],'Lepingu lisa'!$K$3:$L$22,2,FALSE),"")</f>
        <v>VORU3/6-02</v>
      </c>
      <c r="L93" s="21" t="str">
        <f>IFERROR(VLOOKUP(Tabel1[[#This Row],[Jaotus]],Tabelid!L:M,2,FALSE),"")</f>
        <v>NONE</v>
      </c>
    </row>
    <row r="94" spans="1:12" x14ac:dyDescent="0.25">
      <c r="A94" s="29" t="s">
        <v>60</v>
      </c>
      <c r="B94" s="57">
        <v>194</v>
      </c>
      <c r="C94" s="56" t="s">
        <v>219</v>
      </c>
      <c r="D94" s="56" t="s">
        <v>87</v>
      </c>
      <c r="E94" s="56" t="s">
        <v>26</v>
      </c>
      <c r="F94" s="61">
        <v>3.3</v>
      </c>
      <c r="G94" s="29"/>
      <c r="H94" s="21" t="str">
        <f>LEFT(Tabel1[[#This Row],[Ruumi tüüp (TALO Tüüpruumide nimestik)]],2)</f>
        <v>48</v>
      </c>
      <c r="I94" s="32" t="s">
        <v>205</v>
      </c>
      <c r="J94" s="29" t="s">
        <v>241</v>
      </c>
      <c r="K94" s="21" t="str">
        <f>IFERROR(VLOOKUP(Tabel1[[#This Row],[Üürnik]],'Lepingu lisa'!$K$3:$L$22,2,FALSE),"")</f>
        <v>VORU3/6-02</v>
      </c>
      <c r="L94" s="21" t="str">
        <f>IFERROR(VLOOKUP(Tabel1[[#This Row],[Jaotus]],Tabelid!L:M,2,FALSE),"")</f>
        <v>NONE</v>
      </c>
    </row>
    <row r="95" spans="1:12" x14ac:dyDescent="0.25">
      <c r="A95" s="29" t="s">
        <v>60</v>
      </c>
      <c r="B95" s="57">
        <v>195</v>
      </c>
      <c r="C95" s="56" t="s">
        <v>219</v>
      </c>
      <c r="D95" s="56" t="s">
        <v>100</v>
      </c>
      <c r="E95" s="56" t="s">
        <v>39</v>
      </c>
      <c r="F95" s="61">
        <v>3</v>
      </c>
      <c r="G95" s="29"/>
      <c r="H95" s="21" t="str">
        <f>LEFT(Tabel1[[#This Row],[Ruumi tüüp (TALO Tüüpruumide nimestik)]],2)</f>
        <v>74</v>
      </c>
      <c r="I95" s="32" t="s">
        <v>205</v>
      </c>
      <c r="J95" s="29" t="s">
        <v>241</v>
      </c>
      <c r="K95" s="21" t="str">
        <f>IFERROR(VLOOKUP(Tabel1[[#This Row],[Üürnik]],'Lepingu lisa'!$K$3:$L$22,2,FALSE),"")</f>
        <v>VORU3/6-02</v>
      </c>
      <c r="L95" s="21" t="str">
        <f>IFERROR(VLOOKUP(Tabel1[[#This Row],[Jaotus]],Tabelid!L:M,2,FALSE),"")</f>
        <v>NONE</v>
      </c>
    </row>
    <row r="96" spans="1:12" x14ac:dyDescent="0.25">
      <c r="A96" s="29" t="s">
        <v>60</v>
      </c>
      <c r="B96" s="57">
        <v>196</v>
      </c>
      <c r="C96" s="56" t="s">
        <v>214</v>
      </c>
      <c r="D96" s="56" t="s">
        <v>148</v>
      </c>
      <c r="E96" s="56" t="s">
        <v>54</v>
      </c>
      <c r="F96" s="61">
        <v>4.5999999999999996</v>
      </c>
      <c r="G96" s="29"/>
      <c r="H96" s="21" t="str">
        <f>LEFT(Tabel1[[#This Row],[Ruumi tüüp (TALO Tüüpruumide nimestik)]],2)</f>
        <v>94</v>
      </c>
      <c r="I96" s="32"/>
      <c r="J96" s="29"/>
      <c r="K96" s="21" t="str">
        <f>IFERROR(VLOOKUP(Tabel1[[#This Row],[Üürnik]],'Lepingu lisa'!$K$3:$L$22,2,FALSE),"")</f>
        <v/>
      </c>
      <c r="L96" s="21" t="str">
        <f>IFERROR(VLOOKUP(Tabel1[[#This Row],[Jaotus]],Tabelid!L:M,2,FALSE),"")</f>
        <v/>
      </c>
    </row>
    <row r="97" spans="1:12" x14ac:dyDescent="0.25">
      <c r="A97" s="29" t="s">
        <v>60</v>
      </c>
      <c r="B97" s="57">
        <v>197</v>
      </c>
      <c r="C97" s="56" t="s">
        <v>214</v>
      </c>
      <c r="D97" s="56" t="s">
        <v>120</v>
      </c>
      <c r="E97" s="56" t="s">
        <v>58</v>
      </c>
      <c r="F97" s="61">
        <v>11.5</v>
      </c>
      <c r="G97" s="29"/>
      <c r="H97" s="21" t="str">
        <f>LEFT(Tabel1[[#This Row],[Ruumi tüüp (TALO Tüüpruumide nimestik)]],2)</f>
        <v>99</v>
      </c>
      <c r="I97" s="32"/>
      <c r="J97" s="29"/>
      <c r="K97" s="21" t="str">
        <f>IFERROR(VLOOKUP(Tabel1[[#This Row],[Üürnik]],'Lepingu lisa'!$K$3:$L$22,2,FALSE),"")</f>
        <v/>
      </c>
      <c r="L97" s="21" t="str">
        <f>IFERROR(VLOOKUP(Tabel1[[#This Row],[Jaotus]],Tabelid!L:M,2,FALSE),"")</f>
        <v/>
      </c>
    </row>
    <row r="98" spans="1:12" x14ac:dyDescent="0.25">
      <c r="A98" s="29" t="s">
        <v>61</v>
      </c>
      <c r="B98" s="62">
        <v>201</v>
      </c>
      <c r="C98" s="56" t="s">
        <v>219</v>
      </c>
      <c r="D98" s="56" t="s">
        <v>93</v>
      </c>
      <c r="E98" s="56" t="s">
        <v>52</v>
      </c>
      <c r="F98" s="61">
        <v>27.4</v>
      </c>
      <c r="G98" s="29"/>
      <c r="H98" s="21" t="str">
        <f>LEFT(Tabel1[[#This Row],[Ruumi tüüp (TALO Tüüpruumide nimestik)]],2)</f>
        <v>91</v>
      </c>
      <c r="I98" s="32" t="s">
        <v>205</v>
      </c>
      <c r="J98" s="29" t="s">
        <v>245</v>
      </c>
      <c r="K98" s="21" t="str">
        <f>IFERROR(VLOOKUP(Tabel1[[#This Row],[Üürnik]],'Lepingu lisa'!$K$3:$L$22,2,FALSE),"")</f>
        <v>VORU3/30-02</v>
      </c>
      <c r="L98" s="21" t="str">
        <f>IFERROR(VLOOKUP(Tabel1[[#This Row],[Jaotus]],Tabelid!L:M,2,FALSE),"")</f>
        <v>NONE</v>
      </c>
    </row>
    <row r="99" spans="1:12" x14ac:dyDescent="0.25">
      <c r="A99" s="29" t="s">
        <v>61</v>
      </c>
      <c r="B99" s="62">
        <v>202</v>
      </c>
      <c r="C99" s="56" t="s">
        <v>219</v>
      </c>
      <c r="D99" s="56" t="s">
        <v>93</v>
      </c>
      <c r="E99" s="56" t="s">
        <v>52</v>
      </c>
      <c r="F99" s="61">
        <v>5.5</v>
      </c>
      <c r="G99" s="29"/>
      <c r="H99" s="21" t="str">
        <f>LEFT(Tabel1[[#This Row],[Ruumi tüüp (TALO Tüüpruumide nimestik)]],2)</f>
        <v>91</v>
      </c>
      <c r="I99" s="32" t="s">
        <v>205</v>
      </c>
      <c r="J99" s="29" t="s">
        <v>239</v>
      </c>
      <c r="K99" s="21" t="str">
        <f>IFERROR(VLOOKUP(Tabel1[[#This Row],[Üürnik]],'Lepingu lisa'!$K$3:$L$22,2,FALSE),"")</f>
        <v>VORU52</v>
      </c>
      <c r="L99" s="21" t="str">
        <f>IFERROR(VLOOKUP(Tabel1[[#This Row],[Jaotus]],Tabelid!L:M,2,FALSE),"")</f>
        <v>NONE</v>
      </c>
    </row>
    <row r="100" spans="1:12" x14ac:dyDescent="0.25">
      <c r="A100" s="29" t="s">
        <v>61</v>
      </c>
      <c r="B100" s="62" t="s">
        <v>236</v>
      </c>
      <c r="C100" s="56" t="s">
        <v>219</v>
      </c>
      <c r="D100" s="56" t="s">
        <v>93</v>
      </c>
      <c r="E100" s="56" t="s">
        <v>52</v>
      </c>
      <c r="F100" s="61">
        <v>2.2999999999999998</v>
      </c>
      <c r="G100" s="29"/>
      <c r="H100" s="21" t="str">
        <f>LEFT(Tabel1[[#This Row],[Ruumi tüüp (TALO Tüüpruumide nimestik)]],2)</f>
        <v>91</v>
      </c>
      <c r="I100" s="32" t="s">
        <v>205</v>
      </c>
      <c r="J100" s="29" t="s">
        <v>239</v>
      </c>
      <c r="K100" s="21" t="str">
        <f>IFERROR(VLOOKUP(Tabel1[[#This Row],[Üürnik]],'Lepingu lisa'!$K$3:$L$22,2,FALSE),"")</f>
        <v>VORU52</v>
      </c>
      <c r="L100" s="21" t="str">
        <f>IFERROR(VLOOKUP(Tabel1[[#This Row],[Jaotus]],Tabelid!L:M,2,FALSE),"")</f>
        <v>NONE</v>
      </c>
    </row>
    <row r="101" spans="1:12" x14ac:dyDescent="0.25">
      <c r="A101" s="29" t="s">
        <v>61</v>
      </c>
      <c r="B101" s="62">
        <v>203</v>
      </c>
      <c r="C101" s="56" t="s">
        <v>219</v>
      </c>
      <c r="D101" s="56" t="s">
        <v>85</v>
      </c>
      <c r="E101" s="56" t="s">
        <v>13</v>
      </c>
      <c r="F101" s="61">
        <v>3.2</v>
      </c>
      <c r="G101" s="29"/>
      <c r="H101" s="21" t="str">
        <f>LEFT(Tabel1[[#This Row],[Ruumi tüüp (TALO Tüüpruumide nimestik)]],2)</f>
        <v>23</v>
      </c>
      <c r="I101" s="32" t="s">
        <v>205</v>
      </c>
      <c r="J101" s="29" t="s">
        <v>239</v>
      </c>
      <c r="K101" s="21" t="str">
        <f>IFERROR(VLOOKUP(Tabel1[[#This Row],[Üürnik]],'Lepingu lisa'!$K$3:$L$22,2,FALSE),"")</f>
        <v>VORU52</v>
      </c>
      <c r="L101" s="21" t="str">
        <f>IFERROR(VLOOKUP(Tabel1[[#This Row],[Jaotus]],Tabelid!L:M,2,FALSE),"")</f>
        <v>NONE</v>
      </c>
    </row>
    <row r="102" spans="1:12" x14ac:dyDescent="0.25">
      <c r="A102" s="29" t="s">
        <v>61</v>
      </c>
      <c r="B102" s="62">
        <v>204</v>
      </c>
      <c r="C102" s="56" t="s">
        <v>219</v>
      </c>
      <c r="D102" s="56" t="s">
        <v>78</v>
      </c>
      <c r="E102" s="56" t="s">
        <v>30</v>
      </c>
      <c r="F102" s="61">
        <v>14.3</v>
      </c>
      <c r="G102" s="29"/>
      <c r="H102" s="21" t="str">
        <f>LEFT(Tabel1[[#This Row],[Ruumi tüüp (TALO Tüüpruumide nimestik)]],2)</f>
        <v>53</v>
      </c>
      <c r="I102" s="32" t="s">
        <v>205</v>
      </c>
      <c r="J102" s="29" t="s">
        <v>239</v>
      </c>
      <c r="K102" s="21" t="str">
        <f>IFERROR(VLOOKUP(Tabel1[[#This Row],[Üürnik]],'Lepingu lisa'!$K$3:$L$22,2,FALSE),"")</f>
        <v>VORU52</v>
      </c>
      <c r="L102" s="21" t="str">
        <f>IFERROR(VLOOKUP(Tabel1[[#This Row],[Jaotus]],Tabelid!L:M,2,FALSE),"")</f>
        <v>NONE</v>
      </c>
    </row>
    <row r="103" spans="1:12" x14ac:dyDescent="0.25">
      <c r="A103" s="29" t="s">
        <v>61</v>
      </c>
      <c r="B103" s="62">
        <v>205</v>
      </c>
      <c r="C103" s="56" t="s">
        <v>219</v>
      </c>
      <c r="D103" s="56" t="s">
        <v>222</v>
      </c>
      <c r="E103" s="56" t="s">
        <v>11</v>
      </c>
      <c r="F103" s="61">
        <v>13.1</v>
      </c>
      <c r="G103" s="29"/>
      <c r="H103" s="21" t="str">
        <f>LEFT(Tabel1[[#This Row],[Ruumi tüüp (TALO Tüüpruumide nimestik)]],2)</f>
        <v>21</v>
      </c>
      <c r="I103" s="32" t="s">
        <v>205</v>
      </c>
      <c r="J103" s="29" t="s">
        <v>239</v>
      </c>
      <c r="K103" s="21" t="str">
        <f>IFERROR(VLOOKUP(Tabel1[[#This Row],[Üürnik]],'Lepingu lisa'!$K$3:$L$22,2,FALSE),"")</f>
        <v>VORU52</v>
      </c>
      <c r="L103" s="21" t="str">
        <f>IFERROR(VLOOKUP(Tabel1[[#This Row],[Jaotus]],Tabelid!L:M,2,FALSE),"")</f>
        <v>NONE</v>
      </c>
    </row>
    <row r="104" spans="1:12" x14ac:dyDescent="0.25">
      <c r="A104" s="29" t="s">
        <v>61</v>
      </c>
      <c r="B104" s="62">
        <v>206</v>
      </c>
      <c r="C104" s="56" t="s">
        <v>219</v>
      </c>
      <c r="D104" s="56" t="s">
        <v>222</v>
      </c>
      <c r="E104" s="56" t="s">
        <v>11</v>
      </c>
      <c r="F104" s="61">
        <v>18.7</v>
      </c>
      <c r="G104" s="29"/>
      <c r="H104" s="21" t="str">
        <f>LEFT(Tabel1[[#This Row],[Ruumi tüüp (TALO Tüüpruumide nimestik)]],2)</f>
        <v>21</v>
      </c>
      <c r="I104" s="32" t="s">
        <v>205</v>
      </c>
      <c r="J104" s="29" t="s">
        <v>239</v>
      </c>
      <c r="K104" s="21" t="str">
        <f>IFERROR(VLOOKUP(Tabel1[[#This Row],[Üürnik]],'Lepingu lisa'!$K$3:$L$22,2,FALSE),"")</f>
        <v>VORU52</v>
      </c>
      <c r="L104" s="21" t="str">
        <f>IFERROR(VLOOKUP(Tabel1[[#This Row],[Jaotus]],Tabelid!L:M,2,FALSE),"")</f>
        <v>NONE</v>
      </c>
    </row>
    <row r="105" spans="1:12" x14ac:dyDescent="0.25">
      <c r="A105" s="29" t="s">
        <v>61</v>
      </c>
      <c r="B105" s="62">
        <v>207</v>
      </c>
      <c r="C105" s="56" t="s">
        <v>219</v>
      </c>
      <c r="D105" s="56" t="s">
        <v>222</v>
      </c>
      <c r="E105" s="56" t="s">
        <v>11</v>
      </c>
      <c r="F105" s="61">
        <v>18.600000000000001</v>
      </c>
      <c r="G105" s="29"/>
      <c r="H105" s="21" t="str">
        <f>LEFT(Tabel1[[#This Row],[Ruumi tüüp (TALO Tüüpruumide nimestik)]],2)</f>
        <v>21</v>
      </c>
      <c r="I105" s="32" t="s">
        <v>205</v>
      </c>
      <c r="J105" s="29" t="s">
        <v>239</v>
      </c>
      <c r="K105" s="21" t="str">
        <f>IFERROR(VLOOKUP(Tabel1[[#This Row],[Üürnik]],'Lepingu lisa'!$K$3:$L$22,2,FALSE),"")</f>
        <v>VORU52</v>
      </c>
      <c r="L105" s="21" t="str">
        <f>IFERROR(VLOOKUP(Tabel1[[#This Row],[Jaotus]],Tabelid!L:M,2,FALSE),"")</f>
        <v>NONE</v>
      </c>
    </row>
    <row r="106" spans="1:12" x14ac:dyDescent="0.25">
      <c r="A106" s="29" t="s">
        <v>61</v>
      </c>
      <c r="B106" s="62">
        <v>208</v>
      </c>
      <c r="C106" s="56" t="s">
        <v>219</v>
      </c>
      <c r="D106" s="56" t="s">
        <v>222</v>
      </c>
      <c r="E106" s="56" t="s">
        <v>11</v>
      </c>
      <c r="F106" s="61">
        <v>18.600000000000001</v>
      </c>
      <c r="G106" s="29"/>
      <c r="H106" s="21" t="str">
        <f>LEFT(Tabel1[[#This Row],[Ruumi tüüp (TALO Tüüpruumide nimestik)]],2)</f>
        <v>21</v>
      </c>
      <c r="I106" s="32" t="s">
        <v>205</v>
      </c>
      <c r="J106" s="29" t="s">
        <v>245</v>
      </c>
      <c r="K106" s="21" t="str">
        <f>IFERROR(VLOOKUP(Tabel1[[#This Row],[Üürnik]],'Lepingu lisa'!$K$3:$L$22,2,FALSE),"")</f>
        <v>VORU3/30-02</v>
      </c>
      <c r="L106" s="21" t="str">
        <f>IFERROR(VLOOKUP(Tabel1[[#This Row],[Jaotus]],Tabelid!L:M,2,FALSE),"")</f>
        <v>NONE</v>
      </c>
    </row>
    <row r="107" spans="1:12" x14ac:dyDescent="0.25">
      <c r="A107" s="29" t="s">
        <v>61</v>
      </c>
      <c r="B107" s="62">
        <v>209</v>
      </c>
      <c r="C107" s="56" t="s">
        <v>219</v>
      </c>
      <c r="D107" s="56" t="s">
        <v>222</v>
      </c>
      <c r="E107" s="56" t="s">
        <v>11</v>
      </c>
      <c r="F107" s="61">
        <v>18.399999999999999</v>
      </c>
      <c r="G107" s="29"/>
      <c r="H107" s="21" t="str">
        <f>LEFT(Tabel1[[#This Row],[Ruumi tüüp (TALO Tüüpruumide nimestik)]],2)</f>
        <v>21</v>
      </c>
      <c r="I107" s="32" t="s">
        <v>205</v>
      </c>
      <c r="J107" s="29" t="s">
        <v>245</v>
      </c>
      <c r="K107" s="21" t="str">
        <f>IFERROR(VLOOKUP(Tabel1[[#This Row],[Üürnik]],'Lepingu lisa'!$K$3:$L$22,2,FALSE),"")</f>
        <v>VORU3/30-02</v>
      </c>
      <c r="L107" s="21" t="str">
        <f>IFERROR(VLOOKUP(Tabel1[[#This Row],[Jaotus]],Tabelid!L:M,2,FALSE),"")</f>
        <v>NONE</v>
      </c>
    </row>
    <row r="108" spans="1:12" x14ac:dyDescent="0.25">
      <c r="A108" s="29" t="s">
        <v>61</v>
      </c>
      <c r="B108" s="62">
        <v>210</v>
      </c>
      <c r="C108" s="56" t="s">
        <v>219</v>
      </c>
      <c r="D108" s="56" t="s">
        <v>222</v>
      </c>
      <c r="E108" s="56" t="s">
        <v>11</v>
      </c>
      <c r="F108" s="61">
        <v>18.7</v>
      </c>
      <c r="G108" s="29"/>
      <c r="H108" s="21" t="str">
        <f>LEFT(Tabel1[[#This Row],[Ruumi tüüp (TALO Tüüpruumide nimestik)]],2)</f>
        <v>21</v>
      </c>
      <c r="I108" s="32" t="s">
        <v>205</v>
      </c>
      <c r="J108" s="29" t="s">
        <v>245</v>
      </c>
      <c r="K108" s="21" t="str">
        <f>IFERROR(VLOOKUP(Tabel1[[#This Row],[Üürnik]],'Lepingu lisa'!$K$3:$L$22,2,FALSE),"")</f>
        <v>VORU3/30-02</v>
      </c>
      <c r="L108" s="21" t="str">
        <f>IFERROR(VLOOKUP(Tabel1[[#This Row],[Jaotus]],Tabelid!L:M,2,FALSE),"")</f>
        <v>NONE</v>
      </c>
    </row>
    <row r="109" spans="1:12" x14ac:dyDescent="0.25">
      <c r="A109" s="29" t="s">
        <v>61</v>
      </c>
      <c r="B109" s="62">
        <v>211</v>
      </c>
      <c r="C109" s="56" t="s">
        <v>219</v>
      </c>
      <c r="D109" s="56" t="s">
        <v>78</v>
      </c>
      <c r="E109" s="56" t="s">
        <v>30</v>
      </c>
      <c r="F109" s="61">
        <v>10.199999999999999</v>
      </c>
      <c r="G109" s="29"/>
      <c r="H109" s="21" t="str">
        <f>LEFT(Tabel1[[#This Row],[Ruumi tüüp (TALO Tüüpruumide nimestik)]],2)</f>
        <v>53</v>
      </c>
      <c r="I109" s="32" t="s">
        <v>205</v>
      </c>
      <c r="J109" s="29" t="s">
        <v>245</v>
      </c>
      <c r="K109" s="21" t="str">
        <f>IFERROR(VLOOKUP(Tabel1[[#This Row],[Üürnik]],'Lepingu lisa'!$K$3:$L$22,2,FALSE),"")</f>
        <v>VORU3/30-02</v>
      </c>
      <c r="L109" s="21" t="str">
        <f>IFERROR(VLOOKUP(Tabel1[[#This Row],[Jaotus]],Tabelid!L:M,2,FALSE),"")</f>
        <v>NONE</v>
      </c>
    </row>
    <row r="110" spans="1:12" x14ac:dyDescent="0.25">
      <c r="A110" s="29" t="s">
        <v>61</v>
      </c>
      <c r="B110" s="62">
        <v>212</v>
      </c>
      <c r="C110" s="56" t="s">
        <v>219</v>
      </c>
      <c r="D110" s="56" t="s">
        <v>85</v>
      </c>
      <c r="E110" s="56" t="s">
        <v>13</v>
      </c>
      <c r="F110" s="61">
        <v>7.6</v>
      </c>
      <c r="G110" s="29"/>
      <c r="H110" s="21" t="str">
        <f>LEFT(Tabel1[[#This Row],[Ruumi tüüp (TALO Tüüpruumide nimestik)]],2)</f>
        <v>23</v>
      </c>
      <c r="I110" s="32" t="s">
        <v>205</v>
      </c>
      <c r="J110" s="29" t="s">
        <v>245</v>
      </c>
      <c r="K110" s="21" t="str">
        <f>IFERROR(VLOOKUP(Tabel1[[#This Row],[Üürnik]],'Lepingu lisa'!$K$3:$L$22,2,FALSE),"")</f>
        <v>VORU3/30-02</v>
      </c>
      <c r="L110" s="21" t="str">
        <f>IFERROR(VLOOKUP(Tabel1[[#This Row],[Jaotus]],Tabelid!L:M,2,FALSE),"")</f>
        <v>NONE</v>
      </c>
    </row>
    <row r="111" spans="1:12" x14ac:dyDescent="0.25">
      <c r="A111" s="29" t="s">
        <v>61</v>
      </c>
      <c r="B111" s="62">
        <v>213</v>
      </c>
      <c r="C111" s="56" t="s">
        <v>219</v>
      </c>
      <c r="D111" s="56" t="s">
        <v>222</v>
      </c>
      <c r="E111" s="56" t="s">
        <v>11</v>
      </c>
      <c r="F111" s="61">
        <v>18.2</v>
      </c>
      <c r="G111" s="29"/>
      <c r="H111" s="21" t="str">
        <f>LEFT(Tabel1[[#This Row],[Ruumi tüüp (TALO Tüüpruumide nimestik)]],2)</f>
        <v>21</v>
      </c>
      <c r="I111" s="32" t="s">
        <v>205</v>
      </c>
      <c r="J111" s="29" t="s">
        <v>245</v>
      </c>
      <c r="K111" s="21" t="str">
        <f>IFERROR(VLOOKUP(Tabel1[[#This Row],[Üürnik]],'Lepingu lisa'!$K$3:$L$22,2,FALSE),"")</f>
        <v>VORU3/30-02</v>
      </c>
      <c r="L111" s="21" t="str">
        <f>IFERROR(VLOOKUP(Tabel1[[#This Row],[Jaotus]],Tabelid!L:M,2,FALSE),"")</f>
        <v>NONE</v>
      </c>
    </row>
    <row r="112" spans="1:12" x14ac:dyDescent="0.25">
      <c r="A112" s="29" t="s">
        <v>61</v>
      </c>
      <c r="B112" s="62" t="s">
        <v>237</v>
      </c>
      <c r="C112" s="56" t="s">
        <v>219</v>
      </c>
      <c r="D112" s="56" t="s">
        <v>222</v>
      </c>
      <c r="E112" s="56" t="s">
        <v>11</v>
      </c>
      <c r="F112" s="61">
        <v>19.2</v>
      </c>
      <c r="G112" s="29"/>
      <c r="H112" s="21" t="str">
        <f>LEFT(Tabel1[[#This Row],[Ruumi tüüp (TALO Tüüpruumide nimestik)]],2)</f>
        <v>21</v>
      </c>
      <c r="I112" s="32" t="s">
        <v>205</v>
      </c>
      <c r="J112" s="29" t="s">
        <v>245</v>
      </c>
      <c r="K112" s="21" t="str">
        <f>IFERROR(VLOOKUP(Tabel1[[#This Row],[Üürnik]],'Lepingu lisa'!$K$3:$L$22,2,FALSE),"")</f>
        <v>VORU3/30-02</v>
      </c>
      <c r="L112" s="21" t="str">
        <f>IFERROR(VLOOKUP(Tabel1[[#This Row],[Jaotus]],Tabelid!L:M,2,FALSE),"")</f>
        <v>NONE</v>
      </c>
    </row>
    <row r="113" spans="1:12" x14ac:dyDescent="0.25">
      <c r="A113" s="29" t="s">
        <v>61</v>
      </c>
      <c r="B113" s="62">
        <v>214</v>
      </c>
      <c r="C113" s="56" t="s">
        <v>219</v>
      </c>
      <c r="D113" s="56" t="s">
        <v>222</v>
      </c>
      <c r="E113" s="56" t="s">
        <v>11</v>
      </c>
      <c r="F113" s="61">
        <v>37.299999999999997</v>
      </c>
      <c r="G113" s="29"/>
      <c r="H113" s="21" t="str">
        <f>LEFT(Tabel1[[#This Row],[Ruumi tüüp (TALO Tüüpruumide nimestik)]],2)</f>
        <v>21</v>
      </c>
      <c r="I113" s="32" t="s">
        <v>205</v>
      </c>
      <c r="J113" s="29" t="s">
        <v>239</v>
      </c>
      <c r="K113" s="21" t="str">
        <f>IFERROR(VLOOKUP(Tabel1[[#This Row],[Üürnik]],'Lepingu lisa'!$K$3:$L$22,2,FALSE),"")</f>
        <v>VORU52</v>
      </c>
      <c r="L113" s="21" t="str">
        <f>IFERROR(VLOOKUP(Tabel1[[#This Row],[Jaotus]],Tabelid!L:M,2,FALSE),"")</f>
        <v>NONE</v>
      </c>
    </row>
    <row r="114" spans="1:12" x14ac:dyDescent="0.25">
      <c r="A114" s="29" t="s">
        <v>61</v>
      </c>
      <c r="B114" s="62">
        <v>215</v>
      </c>
      <c r="C114" s="56" t="s">
        <v>219</v>
      </c>
      <c r="D114" s="56" t="s">
        <v>93</v>
      </c>
      <c r="E114" s="56" t="s">
        <v>52</v>
      </c>
      <c r="F114" s="61">
        <v>69.900000000000006</v>
      </c>
      <c r="G114" s="29"/>
      <c r="H114" s="21" t="str">
        <f>LEFT(Tabel1[[#This Row],[Ruumi tüüp (TALO Tüüpruumide nimestik)]],2)</f>
        <v>91</v>
      </c>
      <c r="I114" s="32" t="s">
        <v>205</v>
      </c>
      <c r="J114" s="29" t="s">
        <v>239</v>
      </c>
      <c r="K114" s="21" t="str">
        <f>IFERROR(VLOOKUP(Tabel1[[#This Row],[Üürnik]],'Lepingu lisa'!$K$3:$L$22,2,FALSE),"")</f>
        <v>VORU52</v>
      </c>
      <c r="L114" s="21" t="str">
        <f>IFERROR(VLOOKUP(Tabel1[[#This Row],[Jaotus]],Tabelid!L:M,2,FALSE),"")</f>
        <v>NONE</v>
      </c>
    </row>
    <row r="115" spans="1:12" x14ac:dyDescent="0.25">
      <c r="A115" s="29" t="s">
        <v>61</v>
      </c>
      <c r="B115" s="62">
        <v>216</v>
      </c>
      <c r="C115" s="56" t="s">
        <v>219</v>
      </c>
      <c r="D115" s="56" t="s">
        <v>94</v>
      </c>
      <c r="E115" s="56" t="s">
        <v>15</v>
      </c>
      <c r="F115" s="61">
        <v>57.3</v>
      </c>
      <c r="G115" s="29"/>
      <c r="H115" s="21" t="str">
        <f>LEFT(Tabel1[[#This Row],[Ruumi tüüp (TALO Tüüpruumide nimestik)]],2)</f>
        <v>33</v>
      </c>
      <c r="I115" s="32" t="s">
        <v>205</v>
      </c>
      <c r="J115" s="29" t="s">
        <v>239</v>
      </c>
      <c r="K115" s="21" t="str">
        <f>IFERROR(VLOOKUP(Tabel1[[#This Row],[Üürnik]],'Lepingu lisa'!$K$3:$L$22,2,FALSE),"")</f>
        <v>VORU52</v>
      </c>
      <c r="L115" s="21" t="str">
        <f>IFERROR(VLOOKUP(Tabel1[[#This Row],[Jaotus]],Tabelid!L:M,2,FALSE),"")</f>
        <v>NONE</v>
      </c>
    </row>
    <row r="116" spans="1:12" x14ac:dyDescent="0.25">
      <c r="A116" s="29" t="s">
        <v>61</v>
      </c>
      <c r="B116" s="62">
        <v>217</v>
      </c>
      <c r="C116" s="56" t="s">
        <v>219</v>
      </c>
      <c r="D116" s="56" t="s">
        <v>222</v>
      </c>
      <c r="E116" s="56" t="s">
        <v>11</v>
      </c>
      <c r="F116" s="61">
        <v>20.6</v>
      </c>
      <c r="G116" s="29"/>
      <c r="H116" s="21" t="str">
        <f>LEFT(Tabel1[[#This Row],[Ruumi tüüp (TALO Tüüpruumide nimestik)]],2)</f>
        <v>21</v>
      </c>
      <c r="I116" s="32" t="s">
        <v>205</v>
      </c>
      <c r="J116" s="29" t="s">
        <v>239</v>
      </c>
      <c r="K116" s="21" t="str">
        <f>IFERROR(VLOOKUP(Tabel1[[#This Row],[Üürnik]],'Lepingu lisa'!$K$3:$L$22,2,FALSE),"")</f>
        <v>VORU52</v>
      </c>
      <c r="L116" s="21" t="str">
        <f>IFERROR(VLOOKUP(Tabel1[[#This Row],[Jaotus]],Tabelid!L:M,2,FALSE),"")</f>
        <v>NONE</v>
      </c>
    </row>
    <row r="117" spans="1:12" x14ac:dyDescent="0.25">
      <c r="A117" s="29" t="s">
        <v>61</v>
      </c>
      <c r="B117" s="62">
        <v>218</v>
      </c>
      <c r="C117" s="56" t="s">
        <v>214</v>
      </c>
      <c r="D117" s="56" t="s">
        <v>120</v>
      </c>
      <c r="E117" s="56" t="s">
        <v>58</v>
      </c>
      <c r="F117" s="61">
        <v>6.1</v>
      </c>
      <c r="G117" s="29"/>
      <c r="H117" s="21" t="str">
        <f>LEFT(Tabel1[[#This Row],[Ruumi tüüp (TALO Tüüpruumide nimestik)]],2)</f>
        <v>99</v>
      </c>
      <c r="I117" s="32"/>
      <c r="J117" s="29"/>
      <c r="K117" s="21" t="str">
        <f>IFERROR(VLOOKUP(Tabel1[[#This Row],[Üürnik]],'Lepingu lisa'!$K$3:$L$22,2,FALSE),"")</f>
        <v/>
      </c>
      <c r="L117" s="21" t="str">
        <f>IFERROR(VLOOKUP(Tabel1[[#This Row],[Jaotus]],Tabelid!L:M,2,FALSE),"")</f>
        <v/>
      </c>
    </row>
    <row r="118" spans="1:12" x14ac:dyDescent="0.25">
      <c r="A118" s="29" t="s">
        <v>61</v>
      </c>
      <c r="B118" s="62">
        <v>219</v>
      </c>
      <c r="C118" s="56" t="s">
        <v>219</v>
      </c>
      <c r="D118" s="56" t="s">
        <v>222</v>
      </c>
      <c r="E118" s="56" t="s">
        <v>11</v>
      </c>
      <c r="F118" s="61">
        <v>10</v>
      </c>
      <c r="G118" s="29"/>
      <c r="H118" s="21" t="str">
        <f>LEFT(Tabel1[[#This Row],[Ruumi tüüp (TALO Tüüpruumide nimestik)]],2)</f>
        <v>21</v>
      </c>
      <c r="I118" s="32" t="s">
        <v>205</v>
      </c>
      <c r="J118" s="29" t="s">
        <v>239</v>
      </c>
      <c r="K118" s="21" t="str">
        <f>IFERROR(VLOOKUP(Tabel1[[#This Row],[Üürnik]],'Lepingu lisa'!$K$3:$L$22,2,FALSE),"")</f>
        <v>VORU52</v>
      </c>
      <c r="L118" s="21" t="str">
        <f>IFERROR(VLOOKUP(Tabel1[[#This Row],[Jaotus]],Tabelid!L:M,2,FALSE),"")</f>
        <v>NONE</v>
      </c>
    </row>
    <row r="119" spans="1:12" x14ac:dyDescent="0.25">
      <c r="A119" s="29" t="s">
        <v>61</v>
      </c>
      <c r="B119" s="62">
        <v>220</v>
      </c>
      <c r="C119" s="56" t="s">
        <v>219</v>
      </c>
      <c r="D119" s="56" t="s">
        <v>222</v>
      </c>
      <c r="E119" s="56" t="s">
        <v>11</v>
      </c>
      <c r="F119" s="61">
        <v>9.9</v>
      </c>
      <c r="G119" s="29"/>
      <c r="H119" s="21" t="str">
        <f>LEFT(Tabel1[[#This Row],[Ruumi tüüp (TALO Tüüpruumide nimestik)]],2)</f>
        <v>21</v>
      </c>
      <c r="I119" s="32" t="s">
        <v>205</v>
      </c>
      <c r="J119" s="29" t="s">
        <v>239</v>
      </c>
      <c r="K119" s="21" t="str">
        <f>IFERROR(VLOOKUP(Tabel1[[#This Row],[Üürnik]],'Lepingu lisa'!$K$3:$L$22,2,FALSE),"")</f>
        <v>VORU52</v>
      </c>
      <c r="L119" s="21" t="str">
        <f>IFERROR(VLOOKUP(Tabel1[[#This Row],[Jaotus]],Tabelid!L:M,2,FALSE),"")</f>
        <v>NONE</v>
      </c>
    </row>
    <row r="120" spans="1:12" x14ac:dyDescent="0.25">
      <c r="A120" s="29" t="s">
        <v>61</v>
      </c>
      <c r="B120" s="62">
        <v>221</v>
      </c>
      <c r="C120" s="56" t="s">
        <v>219</v>
      </c>
      <c r="D120" s="56" t="s">
        <v>222</v>
      </c>
      <c r="E120" s="56" t="s">
        <v>11</v>
      </c>
      <c r="F120" s="61">
        <v>9.5</v>
      </c>
      <c r="G120" s="29"/>
      <c r="H120" s="21" t="str">
        <f>LEFT(Tabel1[[#This Row],[Ruumi tüüp (TALO Tüüpruumide nimestik)]],2)</f>
        <v>21</v>
      </c>
      <c r="I120" s="32" t="s">
        <v>205</v>
      </c>
      <c r="J120" s="29" t="s">
        <v>239</v>
      </c>
      <c r="K120" s="21" t="str">
        <f>IFERROR(VLOOKUP(Tabel1[[#This Row],[Üürnik]],'Lepingu lisa'!$K$3:$L$22,2,FALSE),"")</f>
        <v>VORU52</v>
      </c>
      <c r="L120" s="21" t="str">
        <f>IFERROR(VLOOKUP(Tabel1[[#This Row],[Jaotus]],Tabelid!L:M,2,FALSE),"")</f>
        <v>NONE</v>
      </c>
    </row>
    <row r="121" spans="1:12" x14ac:dyDescent="0.25">
      <c r="A121" s="29" t="s">
        <v>61</v>
      </c>
      <c r="B121" s="62">
        <v>222</v>
      </c>
      <c r="C121" s="56" t="s">
        <v>219</v>
      </c>
      <c r="D121" s="56" t="s">
        <v>222</v>
      </c>
      <c r="E121" s="56" t="s">
        <v>11</v>
      </c>
      <c r="F121" s="61">
        <v>9.5</v>
      </c>
      <c r="G121" s="29"/>
      <c r="H121" s="21" t="str">
        <f>LEFT(Tabel1[[#This Row],[Ruumi tüüp (TALO Tüüpruumide nimestik)]],2)</f>
        <v>21</v>
      </c>
      <c r="I121" s="32" t="s">
        <v>205</v>
      </c>
      <c r="J121" s="29" t="s">
        <v>239</v>
      </c>
      <c r="K121" s="21" t="str">
        <f>IFERROR(VLOOKUP(Tabel1[[#This Row],[Üürnik]],'Lepingu lisa'!$K$3:$L$22,2,FALSE),"")</f>
        <v>VORU52</v>
      </c>
      <c r="L121" s="21" t="str">
        <f>IFERROR(VLOOKUP(Tabel1[[#This Row],[Jaotus]],Tabelid!L:M,2,FALSE),"")</f>
        <v>NONE</v>
      </c>
    </row>
    <row r="122" spans="1:12" x14ac:dyDescent="0.25">
      <c r="A122" s="29" t="s">
        <v>61</v>
      </c>
      <c r="B122" s="62">
        <v>223</v>
      </c>
      <c r="C122" s="56" t="s">
        <v>219</v>
      </c>
      <c r="D122" s="56" t="s">
        <v>222</v>
      </c>
      <c r="E122" s="56" t="s">
        <v>11</v>
      </c>
      <c r="F122" s="61">
        <v>10.4</v>
      </c>
      <c r="G122" s="29"/>
      <c r="H122" s="21" t="str">
        <f>LEFT(Tabel1[[#This Row],[Ruumi tüüp (TALO Tüüpruumide nimestik)]],2)</f>
        <v>21</v>
      </c>
      <c r="I122" s="32" t="s">
        <v>205</v>
      </c>
      <c r="J122" s="29" t="s">
        <v>239</v>
      </c>
      <c r="K122" s="21" t="str">
        <f>IFERROR(VLOOKUP(Tabel1[[#This Row],[Üürnik]],'Lepingu lisa'!$K$3:$L$22,2,FALSE),"")</f>
        <v>VORU52</v>
      </c>
      <c r="L122" s="21" t="str">
        <f>IFERROR(VLOOKUP(Tabel1[[#This Row],[Jaotus]],Tabelid!L:M,2,FALSE),"")</f>
        <v>NONE</v>
      </c>
    </row>
    <row r="123" spans="1:12" x14ac:dyDescent="0.25">
      <c r="A123" s="29" t="s">
        <v>61</v>
      </c>
      <c r="B123" s="62">
        <v>224</v>
      </c>
      <c r="C123" s="56" t="s">
        <v>219</v>
      </c>
      <c r="D123" s="56" t="s">
        <v>222</v>
      </c>
      <c r="E123" s="56" t="s">
        <v>11</v>
      </c>
      <c r="F123" s="61">
        <v>12.5</v>
      </c>
      <c r="G123" s="29"/>
      <c r="H123" s="21" t="str">
        <f>LEFT(Tabel1[[#This Row],[Ruumi tüüp (TALO Tüüpruumide nimestik)]],2)</f>
        <v>21</v>
      </c>
      <c r="I123" s="32" t="s">
        <v>205</v>
      </c>
      <c r="J123" s="29" t="s">
        <v>239</v>
      </c>
      <c r="K123" s="21" t="str">
        <f>IFERROR(VLOOKUP(Tabel1[[#This Row],[Üürnik]],'Lepingu lisa'!$K$3:$L$22,2,FALSE),"")</f>
        <v>VORU52</v>
      </c>
      <c r="L123" s="21" t="str">
        <f>IFERROR(VLOOKUP(Tabel1[[#This Row],[Jaotus]],Tabelid!L:M,2,FALSE),"")</f>
        <v>NONE</v>
      </c>
    </row>
    <row r="124" spans="1:12" x14ac:dyDescent="0.25">
      <c r="A124" s="29" t="s">
        <v>61</v>
      </c>
      <c r="B124" s="62">
        <v>225</v>
      </c>
      <c r="C124" s="56" t="s">
        <v>219</v>
      </c>
      <c r="D124" s="56" t="s">
        <v>222</v>
      </c>
      <c r="E124" s="56" t="s">
        <v>11</v>
      </c>
      <c r="F124" s="61">
        <v>12.1</v>
      </c>
      <c r="G124" s="29"/>
      <c r="H124" s="21" t="str">
        <f>LEFT(Tabel1[[#This Row],[Ruumi tüüp (TALO Tüüpruumide nimestik)]],2)</f>
        <v>21</v>
      </c>
      <c r="I124" s="32" t="s">
        <v>205</v>
      </c>
      <c r="J124" s="29" t="s">
        <v>239</v>
      </c>
      <c r="K124" s="21" t="str">
        <f>IFERROR(VLOOKUP(Tabel1[[#This Row],[Üürnik]],'Lepingu lisa'!$K$3:$L$22,2,FALSE),"")</f>
        <v>VORU52</v>
      </c>
      <c r="L124" s="21" t="str">
        <f>IFERROR(VLOOKUP(Tabel1[[#This Row],[Jaotus]],Tabelid!L:M,2,FALSE),"")</f>
        <v>NONE</v>
      </c>
    </row>
    <row r="125" spans="1:12" x14ac:dyDescent="0.25">
      <c r="A125" s="29" t="s">
        <v>61</v>
      </c>
      <c r="B125" s="62">
        <v>226</v>
      </c>
      <c r="C125" s="56" t="s">
        <v>219</v>
      </c>
      <c r="D125" s="56" t="s">
        <v>222</v>
      </c>
      <c r="E125" s="56" t="s">
        <v>11</v>
      </c>
      <c r="F125" s="61">
        <v>12.5</v>
      </c>
      <c r="G125" s="29"/>
      <c r="H125" s="21" t="str">
        <f>LEFT(Tabel1[[#This Row],[Ruumi tüüp (TALO Tüüpruumide nimestik)]],2)</f>
        <v>21</v>
      </c>
      <c r="I125" s="32" t="s">
        <v>205</v>
      </c>
      <c r="J125" s="29" t="s">
        <v>239</v>
      </c>
      <c r="K125" s="21" t="str">
        <f>IFERROR(VLOOKUP(Tabel1[[#This Row],[Üürnik]],'Lepingu lisa'!$K$3:$L$22,2,FALSE),"")</f>
        <v>VORU52</v>
      </c>
      <c r="L125" s="21" t="str">
        <f>IFERROR(VLOOKUP(Tabel1[[#This Row],[Jaotus]],Tabelid!L:M,2,FALSE),"")</f>
        <v>NONE</v>
      </c>
    </row>
    <row r="126" spans="1:12" x14ac:dyDescent="0.25">
      <c r="A126" s="29" t="s">
        <v>61</v>
      </c>
      <c r="B126" s="62">
        <v>227</v>
      </c>
      <c r="C126" s="56" t="s">
        <v>219</v>
      </c>
      <c r="D126" s="56" t="s">
        <v>222</v>
      </c>
      <c r="E126" s="56" t="s">
        <v>11</v>
      </c>
      <c r="F126" s="61">
        <v>13.1</v>
      </c>
      <c r="G126" s="29"/>
      <c r="H126" s="21" t="str">
        <f>LEFT(Tabel1[[#This Row],[Ruumi tüüp (TALO Tüüpruumide nimestik)]],2)</f>
        <v>21</v>
      </c>
      <c r="I126" s="32" t="s">
        <v>205</v>
      </c>
      <c r="J126" s="29" t="s">
        <v>239</v>
      </c>
      <c r="K126" s="21" t="str">
        <f>IFERROR(VLOOKUP(Tabel1[[#This Row],[Üürnik]],'Lepingu lisa'!$K$3:$L$22,2,FALSE),"")</f>
        <v>VORU52</v>
      </c>
      <c r="L126" s="21" t="str">
        <f>IFERROR(VLOOKUP(Tabel1[[#This Row],[Jaotus]],Tabelid!L:M,2,FALSE),"")</f>
        <v>NONE</v>
      </c>
    </row>
    <row r="127" spans="1:12" x14ac:dyDescent="0.25">
      <c r="A127" s="29" t="s">
        <v>61</v>
      </c>
      <c r="B127" s="62">
        <v>228</v>
      </c>
      <c r="C127" s="56" t="s">
        <v>219</v>
      </c>
      <c r="D127" s="56" t="s">
        <v>87</v>
      </c>
      <c r="E127" s="56" t="s">
        <v>26</v>
      </c>
      <c r="F127" s="61">
        <v>22.8</v>
      </c>
      <c r="G127" s="29"/>
      <c r="H127" s="21" t="str">
        <f>LEFT(Tabel1[[#This Row],[Ruumi tüüp (TALO Tüüpruumide nimestik)]],2)</f>
        <v>48</v>
      </c>
      <c r="I127" s="32" t="s">
        <v>205</v>
      </c>
      <c r="J127" s="29" t="s">
        <v>239</v>
      </c>
      <c r="K127" s="21" t="str">
        <f>IFERROR(VLOOKUP(Tabel1[[#This Row],[Üürnik]],'Lepingu lisa'!$K$3:$L$22,2,FALSE),"")</f>
        <v>VORU52</v>
      </c>
      <c r="L127" s="21" t="str">
        <f>IFERROR(VLOOKUP(Tabel1[[#This Row],[Jaotus]],Tabelid!L:M,2,FALSE),"")</f>
        <v>NONE</v>
      </c>
    </row>
    <row r="128" spans="1:12" x14ac:dyDescent="0.25">
      <c r="A128" s="29" t="s">
        <v>61</v>
      </c>
      <c r="B128" s="62">
        <v>229</v>
      </c>
      <c r="C128" s="56" t="s">
        <v>219</v>
      </c>
      <c r="D128" s="56" t="s">
        <v>93</v>
      </c>
      <c r="E128" s="56" t="s">
        <v>52</v>
      </c>
      <c r="F128" s="61">
        <v>30.6</v>
      </c>
      <c r="G128" s="29"/>
      <c r="H128" s="21" t="str">
        <f>LEFT(Tabel1[[#This Row],[Ruumi tüüp (TALO Tüüpruumide nimestik)]],2)</f>
        <v>91</v>
      </c>
      <c r="I128" s="32" t="s">
        <v>205</v>
      </c>
      <c r="J128" s="29" t="s">
        <v>239</v>
      </c>
      <c r="K128" s="21" t="str">
        <f>IFERROR(VLOOKUP(Tabel1[[#This Row],[Üürnik]],'Lepingu lisa'!$K$3:$L$22,2,FALSE),"")</f>
        <v>VORU52</v>
      </c>
      <c r="L128" s="21" t="str">
        <f>IFERROR(VLOOKUP(Tabel1[[#This Row],[Jaotus]],Tabelid!L:M,2,FALSE),"")</f>
        <v>NONE</v>
      </c>
    </row>
    <row r="129" spans="1:12" x14ac:dyDescent="0.25">
      <c r="A129" s="29" t="s">
        <v>61</v>
      </c>
      <c r="B129" s="62">
        <v>230</v>
      </c>
      <c r="C129" s="56" t="s">
        <v>219</v>
      </c>
      <c r="D129" s="56" t="s">
        <v>85</v>
      </c>
      <c r="E129" s="56" t="s">
        <v>13</v>
      </c>
      <c r="F129" s="61">
        <v>3.5</v>
      </c>
      <c r="G129" s="29"/>
      <c r="H129" s="21" t="str">
        <f>LEFT(Tabel1[[#This Row],[Ruumi tüüp (TALO Tüüpruumide nimestik)]],2)</f>
        <v>23</v>
      </c>
      <c r="I129" s="32" t="s">
        <v>205</v>
      </c>
      <c r="J129" s="29" t="s">
        <v>239</v>
      </c>
      <c r="K129" s="21" t="str">
        <f>IFERROR(VLOOKUP(Tabel1[[#This Row],[Üürnik]],'Lepingu lisa'!$K$3:$L$22,2,FALSE),"")</f>
        <v>VORU52</v>
      </c>
      <c r="L129" s="21" t="str">
        <f>IFERROR(VLOOKUP(Tabel1[[#This Row],[Jaotus]],Tabelid!L:M,2,FALSE),"")</f>
        <v>NONE</v>
      </c>
    </row>
    <row r="130" spans="1:12" x14ac:dyDescent="0.25">
      <c r="A130" s="29" t="s">
        <v>61</v>
      </c>
      <c r="B130" s="62">
        <v>231</v>
      </c>
      <c r="C130" s="56" t="s">
        <v>219</v>
      </c>
      <c r="D130" s="56" t="s">
        <v>80</v>
      </c>
      <c r="E130" s="56" t="s">
        <v>38</v>
      </c>
      <c r="F130" s="61">
        <v>4.3</v>
      </c>
      <c r="G130" s="29"/>
      <c r="H130" s="21" t="str">
        <f>LEFT(Tabel1[[#This Row],[Ruumi tüüp (TALO Tüüpruumide nimestik)]],2)</f>
        <v>73</v>
      </c>
      <c r="I130" s="32" t="s">
        <v>205</v>
      </c>
      <c r="J130" s="29" t="s">
        <v>239</v>
      </c>
      <c r="K130" s="21" t="str">
        <f>IFERROR(VLOOKUP(Tabel1[[#This Row],[Üürnik]],'Lepingu lisa'!$K$3:$L$22,2,FALSE),"")</f>
        <v>VORU52</v>
      </c>
      <c r="L130" s="21" t="str">
        <f>IFERROR(VLOOKUP(Tabel1[[#This Row],[Jaotus]],Tabelid!L:M,2,FALSE),"")</f>
        <v>NONE</v>
      </c>
    </row>
    <row r="131" spans="1:12" x14ac:dyDescent="0.25">
      <c r="A131" s="29" t="s">
        <v>61</v>
      </c>
      <c r="B131" s="62">
        <v>232</v>
      </c>
      <c r="C131" s="56" t="s">
        <v>219</v>
      </c>
      <c r="D131" s="56" t="s">
        <v>80</v>
      </c>
      <c r="E131" s="56" t="s">
        <v>38</v>
      </c>
      <c r="F131" s="61">
        <v>4.3</v>
      </c>
      <c r="G131" s="29"/>
      <c r="H131" s="21" t="str">
        <f>LEFT(Tabel1[[#This Row],[Ruumi tüüp (TALO Tüüpruumide nimestik)]],2)</f>
        <v>73</v>
      </c>
      <c r="I131" s="32" t="s">
        <v>205</v>
      </c>
      <c r="J131" s="29" t="s">
        <v>239</v>
      </c>
      <c r="K131" s="21" t="str">
        <f>IFERROR(VLOOKUP(Tabel1[[#This Row],[Üürnik]],'Lepingu lisa'!$K$3:$L$22,2,FALSE),"")</f>
        <v>VORU52</v>
      </c>
      <c r="L131" s="21" t="str">
        <f>IFERROR(VLOOKUP(Tabel1[[#This Row],[Jaotus]],Tabelid!L:M,2,FALSE),"")</f>
        <v>NONE</v>
      </c>
    </row>
    <row r="132" spans="1:12" x14ac:dyDescent="0.25">
      <c r="A132" s="29" t="s">
        <v>61</v>
      </c>
      <c r="B132" s="62">
        <v>233</v>
      </c>
      <c r="C132" s="56" t="s">
        <v>164</v>
      </c>
      <c r="D132" s="56" t="s">
        <v>218</v>
      </c>
      <c r="E132" s="56" t="s">
        <v>53</v>
      </c>
      <c r="F132" s="61">
        <v>12.2</v>
      </c>
      <c r="G132" s="29"/>
      <c r="H132" s="21" t="str">
        <f>LEFT(Tabel1[[#This Row],[Ruumi tüüp (TALO Tüüpruumide nimestik)]],2)</f>
        <v>92</v>
      </c>
      <c r="I132" s="32"/>
      <c r="J132" s="29"/>
      <c r="K132" s="21" t="str">
        <f>IFERROR(VLOOKUP(Tabel1[[#This Row],[Üürnik]],'Lepingu lisa'!$K$3:$L$22,2,FALSE),"")</f>
        <v/>
      </c>
      <c r="L132" s="21" t="str">
        <f>IFERROR(VLOOKUP(Tabel1[[#This Row],[Jaotus]],Tabelid!L:M,2,FALSE),"")</f>
        <v/>
      </c>
    </row>
    <row r="133" spans="1:12" x14ac:dyDescent="0.25">
      <c r="A133" s="29" t="s">
        <v>61</v>
      </c>
      <c r="B133" s="62">
        <v>234</v>
      </c>
      <c r="C133" s="56" t="s">
        <v>164</v>
      </c>
      <c r="D133" s="56" t="s">
        <v>218</v>
      </c>
      <c r="E133" s="56" t="s">
        <v>53</v>
      </c>
      <c r="F133" s="61">
        <v>11.6</v>
      </c>
      <c r="G133" s="29"/>
      <c r="H133" s="21" t="str">
        <f>LEFT(Tabel1[[#This Row],[Ruumi tüüp (TALO Tüüpruumide nimestik)]],2)</f>
        <v>92</v>
      </c>
      <c r="I133" s="32"/>
      <c r="J133" s="29"/>
      <c r="K133" s="21" t="str">
        <f>IFERROR(VLOOKUP(Tabel1[[#This Row],[Üürnik]],'Lepingu lisa'!$K$3:$L$22,2,FALSE),"")</f>
        <v/>
      </c>
      <c r="L133" s="21" t="str">
        <f>IFERROR(VLOOKUP(Tabel1[[#This Row],[Jaotus]],Tabelid!L:M,2,FALSE),"")</f>
        <v/>
      </c>
    </row>
    <row r="134" spans="1:12" x14ac:dyDescent="0.25">
      <c r="A134" s="29" t="s">
        <v>61</v>
      </c>
      <c r="B134" s="62">
        <v>235</v>
      </c>
      <c r="C134" s="56" t="s">
        <v>219</v>
      </c>
      <c r="D134" s="56" t="s">
        <v>93</v>
      </c>
      <c r="E134" s="56" t="s">
        <v>52</v>
      </c>
      <c r="F134" s="61">
        <v>83.2</v>
      </c>
      <c r="G134" s="29"/>
      <c r="H134" s="21" t="str">
        <f>LEFT(Tabel1[[#This Row],[Ruumi tüüp (TALO Tüüpruumide nimestik)]],2)</f>
        <v>91</v>
      </c>
      <c r="I134" s="32" t="s">
        <v>205</v>
      </c>
      <c r="J134" s="29" t="s">
        <v>241</v>
      </c>
      <c r="K134" s="21" t="str">
        <f>IFERROR(VLOOKUP(Tabel1[[#This Row],[Üürnik]],'Lepingu lisa'!$K$3:$L$22,2,FALSE),"")</f>
        <v>VORU3/6-02</v>
      </c>
      <c r="L134" s="21" t="str">
        <f>IFERROR(VLOOKUP(Tabel1[[#This Row],[Jaotus]],Tabelid!L:M,2,FALSE),"")</f>
        <v>NONE</v>
      </c>
    </row>
    <row r="135" spans="1:12" x14ac:dyDescent="0.25">
      <c r="A135" s="29" t="s">
        <v>61</v>
      </c>
      <c r="B135" s="62">
        <v>236</v>
      </c>
      <c r="C135" s="56" t="s">
        <v>219</v>
      </c>
      <c r="D135" s="56" t="s">
        <v>222</v>
      </c>
      <c r="E135" s="56" t="s">
        <v>11</v>
      </c>
      <c r="F135" s="61">
        <v>19.100000000000001</v>
      </c>
      <c r="G135" s="29"/>
      <c r="H135" s="21" t="str">
        <f>LEFT(Tabel1[[#This Row],[Ruumi tüüp (TALO Tüüpruumide nimestik)]],2)</f>
        <v>21</v>
      </c>
      <c r="I135" s="32" t="s">
        <v>205</v>
      </c>
      <c r="J135" s="29" t="s">
        <v>241</v>
      </c>
      <c r="K135" s="21" t="str">
        <f>IFERROR(VLOOKUP(Tabel1[[#This Row],[Üürnik]],'Lepingu lisa'!$K$3:$L$22,2,FALSE),"")</f>
        <v>VORU3/6-02</v>
      </c>
      <c r="L135" s="21" t="str">
        <f>IFERROR(VLOOKUP(Tabel1[[#This Row],[Jaotus]],Tabelid!L:M,2,FALSE),"")</f>
        <v>NONE</v>
      </c>
    </row>
    <row r="136" spans="1:12" x14ac:dyDescent="0.25">
      <c r="A136" s="29" t="s">
        <v>61</v>
      </c>
      <c r="B136" s="62">
        <v>237</v>
      </c>
      <c r="C136" s="56" t="s">
        <v>219</v>
      </c>
      <c r="D136" s="56" t="s">
        <v>222</v>
      </c>
      <c r="E136" s="56" t="s">
        <v>11</v>
      </c>
      <c r="F136" s="61">
        <v>36.4</v>
      </c>
      <c r="G136" s="29"/>
      <c r="H136" s="21" t="str">
        <f>LEFT(Tabel1[[#This Row],[Ruumi tüüp (TALO Tüüpruumide nimestik)]],2)</f>
        <v>21</v>
      </c>
      <c r="I136" s="32" t="s">
        <v>205</v>
      </c>
      <c r="J136" s="29" t="s">
        <v>241</v>
      </c>
      <c r="K136" s="21" t="str">
        <f>IFERROR(VLOOKUP(Tabel1[[#This Row],[Üürnik]],'Lepingu lisa'!$K$3:$L$22,2,FALSE),"")</f>
        <v>VORU3/6-02</v>
      </c>
      <c r="L136" s="21" t="str">
        <f>IFERROR(VLOOKUP(Tabel1[[#This Row],[Jaotus]],Tabelid!L:M,2,FALSE),"")</f>
        <v>NONE</v>
      </c>
    </row>
    <row r="137" spans="1:12" x14ac:dyDescent="0.25">
      <c r="A137" s="29" t="s">
        <v>61</v>
      </c>
      <c r="B137" s="62">
        <v>238</v>
      </c>
      <c r="C137" s="56" t="s">
        <v>219</v>
      </c>
      <c r="D137" s="56" t="s">
        <v>222</v>
      </c>
      <c r="E137" s="56" t="s">
        <v>11</v>
      </c>
      <c r="F137" s="61">
        <v>18.899999999999999</v>
      </c>
      <c r="G137" s="29"/>
      <c r="H137" s="21" t="str">
        <f>LEFT(Tabel1[[#This Row],[Ruumi tüüp (TALO Tüüpruumide nimestik)]],2)</f>
        <v>21</v>
      </c>
      <c r="I137" s="32" t="s">
        <v>205</v>
      </c>
      <c r="J137" s="29" t="s">
        <v>241</v>
      </c>
      <c r="K137" s="21" t="str">
        <f>IFERROR(VLOOKUP(Tabel1[[#This Row],[Üürnik]],'Lepingu lisa'!$K$3:$L$22,2,FALSE),"")</f>
        <v>VORU3/6-02</v>
      </c>
      <c r="L137" s="21" t="str">
        <f>IFERROR(VLOOKUP(Tabel1[[#This Row],[Jaotus]],Tabelid!L:M,2,FALSE),"")</f>
        <v>NONE</v>
      </c>
    </row>
    <row r="138" spans="1:12" x14ac:dyDescent="0.25">
      <c r="A138" s="29" t="s">
        <v>61</v>
      </c>
      <c r="B138" s="62">
        <v>239</v>
      </c>
      <c r="C138" s="56" t="s">
        <v>219</v>
      </c>
      <c r="D138" s="56" t="s">
        <v>94</v>
      </c>
      <c r="E138" s="56" t="s">
        <v>15</v>
      </c>
      <c r="F138" s="61">
        <v>54.9</v>
      </c>
      <c r="G138" s="29"/>
      <c r="H138" s="21" t="str">
        <f>LEFT(Tabel1[[#This Row],[Ruumi tüüp (TALO Tüüpruumide nimestik)]],2)</f>
        <v>33</v>
      </c>
      <c r="I138" s="32" t="s">
        <v>205</v>
      </c>
      <c r="J138" s="29" t="s">
        <v>241</v>
      </c>
      <c r="K138" s="21" t="str">
        <f>IFERROR(VLOOKUP(Tabel1[[#This Row],[Üürnik]],'Lepingu lisa'!$K$3:$L$22,2,FALSE),"")</f>
        <v>VORU3/6-02</v>
      </c>
      <c r="L138" s="21" t="str">
        <f>IFERROR(VLOOKUP(Tabel1[[#This Row],[Jaotus]],Tabelid!L:M,2,FALSE),"")</f>
        <v>NONE</v>
      </c>
    </row>
    <row r="139" spans="1:12" x14ac:dyDescent="0.25">
      <c r="A139" s="29" t="s">
        <v>61</v>
      </c>
      <c r="B139" s="62">
        <v>240</v>
      </c>
      <c r="C139" s="56" t="s">
        <v>219</v>
      </c>
      <c r="D139" s="56" t="s">
        <v>94</v>
      </c>
      <c r="E139" s="56" t="s">
        <v>15</v>
      </c>
      <c r="F139" s="61">
        <v>82.8</v>
      </c>
      <c r="G139" s="29"/>
      <c r="H139" s="21" t="str">
        <f>LEFT(Tabel1[[#This Row],[Ruumi tüüp (TALO Tüüpruumide nimestik)]],2)</f>
        <v>33</v>
      </c>
      <c r="I139" s="32" t="s">
        <v>205</v>
      </c>
      <c r="J139" s="29" t="s">
        <v>241</v>
      </c>
      <c r="K139" s="21" t="str">
        <f>IFERROR(VLOOKUP(Tabel1[[#This Row],[Üürnik]],'Lepingu lisa'!$K$3:$L$22,2,FALSE),"")</f>
        <v>VORU3/6-02</v>
      </c>
      <c r="L139" s="21" t="str">
        <f>IFERROR(VLOOKUP(Tabel1[[#This Row],[Jaotus]],Tabelid!L:M,2,FALSE),"")</f>
        <v>NONE</v>
      </c>
    </row>
    <row r="140" spans="1:12" x14ac:dyDescent="0.25">
      <c r="A140" s="29" t="s">
        <v>61</v>
      </c>
      <c r="B140" s="62">
        <v>241</v>
      </c>
      <c r="C140" s="56" t="s">
        <v>219</v>
      </c>
      <c r="D140" s="56" t="s">
        <v>222</v>
      </c>
      <c r="E140" s="56" t="s">
        <v>11</v>
      </c>
      <c r="F140" s="61">
        <v>14.8</v>
      </c>
      <c r="G140" s="29"/>
      <c r="H140" s="21" t="str">
        <f>LEFT(Tabel1[[#This Row],[Ruumi tüüp (TALO Tüüpruumide nimestik)]],2)</f>
        <v>21</v>
      </c>
      <c r="I140" s="32" t="s">
        <v>205</v>
      </c>
      <c r="J140" s="29" t="s">
        <v>241</v>
      </c>
      <c r="K140" s="21" t="str">
        <f>IFERROR(VLOOKUP(Tabel1[[#This Row],[Üürnik]],'Lepingu lisa'!$K$3:$L$22,2,FALSE),"")</f>
        <v>VORU3/6-02</v>
      </c>
      <c r="L140" s="21" t="str">
        <f>IFERROR(VLOOKUP(Tabel1[[#This Row],[Jaotus]],Tabelid!L:M,2,FALSE),"")</f>
        <v>NONE</v>
      </c>
    </row>
    <row r="141" spans="1:12" x14ac:dyDescent="0.25">
      <c r="A141" s="29" t="s">
        <v>61</v>
      </c>
      <c r="B141" s="62">
        <v>242</v>
      </c>
      <c r="C141" s="56" t="s">
        <v>219</v>
      </c>
      <c r="D141" s="56" t="s">
        <v>222</v>
      </c>
      <c r="E141" s="56" t="s">
        <v>11</v>
      </c>
      <c r="F141" s="61">
        <v>10.199999999999999</v>
      </c>
      <c r="G141" s="29"/>
      <c r="H141" s="21" t="str">
        <f>LEFT(Tabel1[[#This Row],[Ruumi tüüp (TALO Tüüpruumide nimestik)]],2)</f>
        <v>21</v>
      </c>
      <c r="I141" s="32" t="s">
        <v>205</v>
      </c>
      <c r="J141" s="29" t="s">
        <v>241</v>
      </c>
      <c r="K141" s="21" t="str">
        <f>IFERROR(VLOOKUP(Tabel1[[#This Row],[Üürnik]],'Lepingu lisa'!$K$3:$L$22,2,FALSE),"")</f>
        <v>VORU3/6-02</v>
      </c>
      <c r="L141" s="21" t="str">
        <f>IFERROR(VLOOKUP(Tabel1[[#This Row],[Jaotus]],Tabelid!L:M,2,FALSE),"")</f>
        <v>NONE</v>
      </c>
    </row>
    <row r="142" spans="1:12" x14ac:dyDescent="0.25">
      <c r="A142" s="29" t="s">
        <v>61</v>
      </c>
      <c r="B142" s="62">
        <v>243</v>
      </c>
      <c r="C142" s="56" t="s">
        <v>214</v>
      </c>
      <c r="D142" s="56" t="s">
        <v>91</v>
      </c>
      <c r="E142" s="56" t="s">
        <v>55</v>
      </c>
      <c r="F142" s="61">
        <v>17.8</v>
      </c>
      <c r="G142" s="29"/>
      <c r="H142" s="21" t="str">
        <f>LEFT(Tabel1[[#This Row],[Ruumi tüüp (TALO Tüüpruumide nimestik)]],2)</f>
        <v>96</v>
      </c>
      <c r="I142" s="32"/>
      <c r="J142" s="29"/>
      <c r="K142" s="21" t="str">
        <f>IFERROR(VLOOKUP(Tabel1[[#This Row],[Üürnik]],'Lepingu lisa'!$K$3:$L$22,2,FALSE),"")</f>
        <v/>
      </c>
      <c r="L142" s="21" t="str">
        <f>IFERROR(VLOOKUP(Tabel1[[#This Row],[Jaotus]],Tabelid!L:M,2,FALSE),"")</f>
        <v/>
      </c>
    </row>
    <row r="143" spans="1:12" x14ac:dyDescent="0.25">
      <c r="A143" s="29" t="s">
        <v>61</v>
      </c>
      <c r="B143" s="62">
        <v>244</v>
      </c>
      <c r="C143" s="56" t="s">
        <v>219</v>
      </c>
      <c r="D143" s="56" t="s">
        <v>78</v>
      </c>
      <c r="E143" s="56" t="s">
        <v>30</v>
      </c>
      <c r="F143" s="61">
        <v>35.200000000000003</v>
      </c>
      <c r="G143" s="29"/>
      <c r="H143" s="21" t="str">
        <f>LEFT(Tabel1[[#This Row],[Ruumi tüüp (TALO Tüüpruumide nimestik)]],2)</f>
        <v>53</v>
      </c>
      <c r="I143" s="32" t="s">
        <v>205</v>
      </c>
      <c r="J143" s="29" t="s">
        <v>241</v>
      </c>
      <c r="K143" s="21" t="str">
        <f>IFERROR(VLOOKUP(Tabel1[[#This Row],[Üürnik]],'Lepingu lisa'!$K$3:$L$22,2,FALSE),"")</f>
        <v>VORU3/6-02</v>
      </c>
      <c r="L143" s="21" t="str">
        <f>IFERROR(VLOOKUP(Tabel1[[#This Row],[Jaotus]],Tabelid!L:M,2,FALSE),"")</f>
        <v>NONE</v>
      </c>
    </row>
    <row r="144" spans="1:12" x14ac:dyDescent="0.25">
      <c r="A144" s="29" t="s">
        <v>61</v>
      </c>
      <c r="B144" s="62">
        <v>245</v>
      </c>
      <c r="C144" s="56" t="s">
        <v>219</v>
      </c>
      <c r="D144" s="56" t="s">
        <v>93</v>
      </c>
      <c r="E144" s="56" t="s">
        <v>52</v>
      </c>
      <c r="F144" s="61">
        <v>6.4</v>
      </c>
      <c r="G144" s="29"/>
      <c r="H144" s="21" t="str">
        <f>LEFT(Tabel1[[#This Row],[Ruumi tüüp (TALO Tüüpruumide nimestik)]],2)</f>
        <v>91</v>
      </c>
      <c r="I144" s="32" t="s">
        <v>205</v>
      </c>
      <c r="J144" s="29" t="s">
        <v>241</v>
      </c>
      <c r="K144" s="21" t="str">
        <f>IFERROR(VLOOKUP(Tabel1[[#This Row],[Üürnik]],'Lepingu lisa'!$K$3:$L$22,2,FALSE),"")</f>
        <v>VORU3/6-02</v>
      </c>
      <c r="L144" s="21" t="str">
        <f>IFERROR(VLOOKUP(Tabel1[[#This Row],[Jaotus]],Tabelid!L:M,2,FALSE),"")</f>
        <v>NONE</v>
      </c>
    </row>
    <row r="145" spans="1:12" x14ac:dyDescent="0.25">
      <c r="A145" s="29" t="s">
        <v>61</v>
      </c>
      <c r="B145" s="62">
        <v>246</v>
      </c>
      <c r="C145" s="56" t="s">
        <v>219</v>
      </c>
      <c r="D145" s="56" t="s">
        <v>226</v>
      </c>
      <c r="E145" s="56" t="s">
        <v>12</v>
      </c>
      <c r="F145" s="61">
        <v>5</v>
      </c>
      <c r="G145" s="29"/>
      <c r="H145" s="21" t="str">
        <f>LEFT(Tabel1[[#This Row],[Ruumi tüüp (TALO Tüüpruumide nimestik)]],2)</f>
        <v>22</v>
      </c>
      <c r="I145" s="32" t="s">
        <v>205</v>
      </c>
      <c r="J145" s="29" t="s">
        <v>241</v>
      </c>
      <c r="K145" s="21" t="str">
        <f>IFERROR(VLOOKUP(Tabel1[[#This Row],[Üürnik]],'Lepingu lisa'!$K$3:$L$22,2,FALSE),"")</f>
        <v>VORU3/6-02</v>
      </c>
      <c r="L145" s="21" t="str">
        <f>IFERROR(VLOOKUP(Tabel1[[#This Row],[Jaotus]],Tabelid!L:M,2,FALSE),"")</f>
        <v>NONE</v>
      </c>
    </row>
    <row r="146" spans="1:12" x14ac:dyDescent="0.25">
      <c r="A146" s="29" t="s">
        <v>61</v>
      </c>
      <c r="B146" s="62">
        <v>247</v>
      </c>
      <c r="C146" s="56" t="s">
        <v>219</v>
      </c>
      <c r="D146" s="56" t="s">
        <v>226</v>
      </c>
      <c r="E146" s="56" t="s">
        <v>12</v>
      </c>
      <c r="F146" s="61">
        <v>4.2</v>
      </c>
      <c r="G146" s="29"/>
      <c r="H146" s="21" t="str">
        <f>LEFT(Tabel1[[#This Row],[Ruumi tüüp (TALO Tüüpruumide nimestik)]],2)</f>
        <v>22</v>
      </c>
      <c r="I146" s="32" t="s">
        <v>205</v>
      </c>
      <c r="J146" s="29" t="s">
        <v>241</v>
      </c>
      <c r="K146" s="21" t="str">
        <f>IFERROR(VLOOKUP(Tabel1[[#This Row],[Üürnik]],'Lepingu lisa'!$K$3:$L$22,2,FALSE),"")</f>
        <v>VORU3/6-02</v>
      </c>
      <c r="L146" s="21" t="str">
        <f>IFERROR(VLOOKUP(Tabel1[[#This Row],[Jaotus]],Tabelid!L:M,2,FALSE),"")</f>
        <v>NONE</v>
      </c>
    </row>
    <row r="147" spans="1:12" x14ac:dyDescent="0.25">
      <c r="A147" s="29" t="s">
        <v>61</v>
      </c>
      <c r="B147" s="62">
        <v>248</v>
      </c>
      <c r="C147" s="56" t="s">
        <v>219</v>
      </c>
      <c r="D147" s="56" t="s">
        <v>80</v>
      </c>
      <c r="E147" s="56" t="s">
        <v>38</v>
      </c>
      <c r="F147" s="61">
        <v>2.2000000000000002</v>
      </c>
      <c r="G147" s="29"/>
      <c r="H147" s="21" t="str">
        <f>LEFT(Tabel1[[#This Row],[Ruumi tüüp (TALO Tüüpruumide nimestik)]],2)</f>
        <v>73</v>
      </c>
      <c r="I147" s="32" t="s">
        <v>205</v>
      </c>
      <c r="J147" s="29" t="s">
        <v>241</v>
      </c>
      <c r="K147" s="21" t="str">
        <f>IFERROR(VLOOKUP(Tabel1[[#This Row],[Üürnik]],'Lepingu lisa'!$K$3:$L$22,2,FALSE),"")</f>
        <v>VORU3/6-02</v>
      </c>
      <c r="L147" s="21" t="str">
        <f>IFERROR(VLOOKUP(Tabel1[[#This Row],[Jaotus]],Tabelid!L:M,2,FALSE),"")</f>
        <v>NONE</v>
      </c>
    </row>
    <row r="148" spans="1:12" x14ac:dyDescent="0.25">
      <c r="A148" s="29" t="s">
        <v>61</v>
      </c>
      <c r="B148" s="62">
        <v>249</v>
      </c>
      <c r="C148" s="56" t="s">
        <v>164</v>
      </c>
      <c r="D148" s="56" t="s">
        <v>218</v>
      </c>
      <c r="E148" s="56" t="s">
        <v>53</v>
      </c>
      <c r="F148" s="61">
        <v>15.1</v>
      </c>
      <c r="G148" s="29"/>
      <c r="H148" s="21" t="str">
        <f>LEFT(Tabel1[[#This Row],[Ruumi tüüp (TALO Tüüpruumide nimestik)]],2)</f>
        <v>92</v>
      </c>
      <c r="I148" s="32"/>
      <c r="J148" s="29"/>
      <c r="K148" s="21" t="str">
        <f>IFERROR(VLOOKUP(Tabel1[[#This Row],[Üürnik]],'Lepingu lisa'!$K$3:$L$22,2,FALSE),"")</f>
        <v/>
      </c>
      <c r="L148" s="21" t="str">
        <f>IFERROR(VLOOKUP(Tabel1[[#This Row],[Jaotus]],Tabelid!L:M,2,FALSE),"")</f>
        <v/>
      </c>
    </row>
    <row r="149" spans="1:12" x14ac:dyDescent="0.25">
      <c r="A149" s="29" t="s">
        <v>61</v>
      </c>
      <c r="B149" s="62">
        <v>250</v>
      </c>
      <c r="C149" s="56" t="s">
        <v>219</v>
      </c>
      <c r="D149" s="56" t="s">
        <v>93</v>
      </c>
      <c r="E149" s="56" t="s">
        <v>52</v>
      </c>
      <c r="F149" s="61">
        <v>52.4</v>
      </c>
      <c r="G149" s="29"/>
      <c r="H149" s="21" t="str">
        <f>LEFT(Tabel1[[#This Row],[Ruumi tüüp (TALO Tüüpruumide nimestik)]],2)</f>
        <v>91</v>
      </c>
      <c r="I149" s="32" t="s">
        <v>205</v>
      </c>
      <c r="J149" s="29" t="s">
        <v>241</v>
      </c>
      <c r="K149" s="21" t="str">
        <f>IFERROR(VLOOKUP(Tabel1[[#This Row],[Üürnik]],'Lepingu lisa'!$K$3:$L$22,2,FALSE),"")</f>
        <v>VORU3/6-02</v>
      </c>
      <c r="L149" s="21" t="str">
        <f>IFERROR(VLOOKUP(Tabel1[[#This Row],[Jaotus]],Tabelid!L:M,2,FALSE),"")</f>
        <v>NONE</v>
      </c>
    </row>
    <row r="150" spans="1:12" x14ac:dyDescent="0.25">
      <c r="A150" s="29" t="s">
        <v>61</v>
      </c>
      <c r="B150" s="62">
        <v>251</v>
      </c>
      <c r="C150" s="56" t="s">
        <v>219</v>
      </c>
      <c r="D150" s="56" t="s">
        <v>222</v>
      </c>
      <c r="E150" s="56" t="s">
        <v>11</v>
      </c>
      <c r="F150" s="61">
        <v>12.3</v>
      </c>
      <c r="G150" s="29"/>
      <c r="H150" s="21" t="str">
        <f>LEFT(Tabel1[[#This Row],[Ruumi tüüp (TALO Tüüpruumide nimestik)]],2)</f>
        <v>21</v>
      </c>
      <c r="I150" s="32" t="s">
        <v>205</v>
      </c>
      <c r="J150" s="29" t="s">
        <v>241</v>
      </c>
      <c r="K150" s="21" t="str">
        <f>IFERROR(VLOOKUP(Tabel1[[#This Row],[Üürnik]],'Lepingu lisa'!$K$3:$L$22,2,FALSE),"")</f>
        <v>VORU3/6-02</v>
      </c>
      <c r="L150" s="21" t="str">
        <f>IFERROR(VLOOKUP(Tabel1[[#This Row],[Jaotus]],Tabelid!L:M,2,FALSE),"")</f>
        <v>NONE</v>
      </c>
    </row>
    <row r="151" spans="1:12" x14ac:dyDescent="0.25">
      <c r="A151" s="29" t="s">
        <v>61</v>
      </c>
      <c r="B151" s="62">
        <v>252</v>
      </c>
      <c r="C151" s="56" t="s">
        <v>219</v>
      </c>
      <c r="D151" s="56" t="s">
        <v>222</v>
      </c>
      <c r="E151" s="56" t="s">
        <v>11</v>
      </c>
      <c r="F151" s="61">
        <v>13.4</v>
      </c>
      <c r="G151" s="29"/>
      <c r="H151" s="21" t="str">
        <f>LEFT(Tabel1[[#This Row],[Ruumi tüüp (TALO Tüüpruumide nimestik)]],2)</f>
        <v>21</v>
      </c>
      <c r="I151" s="32" t="s">
        <v>205</v>
      </c>
      <c r="J151" s="29" t="s">
        <v>241</v>
      </c>
      <c r="K151" s="21" t="str">
        <f>IFERROR(VLOOKUP(Tabel1[[#This Row],[Üürnik]],'Lepingu lisa'!$K$3:$L$22,2,FALSE),"")</f>
        <v>VORU3/6-02</v>
      </c>
      <c r="L151" s="21" t="str">
        <f>IFERROR(VLOOKUP(Tabel1[[#This Row],[Jaotus]],Tabelid!L:M,2,FALSE),"")</f>
        <v>NONE</v>
      </c>
    </row>
    <row r="152" spans="1:12" x14ac:dyDescent="0.25">
      <c r="A152" s="29" t="s">
        <v>61</v>
      </c>
      <c r="B152" s="62">
        <v>253</v>
      </c>
      <c r="C152" s="56" t="s">
        <v>219</v>
      </c>
      <c r="D152" s="56" t="s">
        <v>222</v>
      </c>
      <c r="E152" s="56" t="s">
        <v>11</v>
      </c>
      <c r="F152" s="61">
        <v>13.5</v>
      </c>
      <c r="G152" s="29"/>
      <c r="H152" s="21" t="str">
        <f>LEFT(Tabel1[[#This Row],[Ruumi tüüp (TALO Tüüpruumide nimestik)]],2)</f>
        <v>21</v>
      </c>
      <c r="I152" s="32" t="s">
        <v>205</v>
      </c>
      <c r="J152" s="29" t="s">
        <v>241</v>
      </c>
      <c r="K152" s="21" t="str">
        <f>IFERROR(VLOOKUP(Tabel1[[#This Row],[Üürnik]],'Lepingu lisa'!$K$3:$L$22,2,FALSE),"")</f>
        <v>VORU3/6-02</v>
      </c>
      <c r="L152" s="21" t="str">
        <f>IFERROR(VLOOKUP(Tabel1[[#This Row],[Jaotus]],Tabelid!L:M,2,FALSE),"")</f>
        <v>NONE</v>
      </c>
    </row>
    <row r="153" spans="1:12" x14ac:dyDescent="0.25">
      <c r="A153" s="29" t="s">
        <v>61</v>
      </c>
      <c r="B153" s="62">
        <v>254</v>
      </c>
      <c r="C153" s="56" t="s">
        <v>219</v>
      </c>
      <c r="D153" s="56" t="s">
        <v>87</v>
      </c>
      <c r="E153" s="56" t="s">
        <v>26</v>
      </c>
      <c r="F153" s="61">
        <v>27.8</v>
      </c>
      <c r="G153" s="29"/>
      <c r="H153" s="21" t="str">
        <f>LEFT(Tabel1[[#This Row],[Ruumi tüüp (TALO Tüüpruumide nimestik)]],2)</f>
        <v>48</v>
      </c>
      <c r="I153" s="32" t="s">
        <v>205</v>
      </c>
      <c r="J153" s="29" t="s">
        <v>241</v>
      </c>
      <c r="K153" s="21" t="str">
        <f>IFERROR(VLOOKUP(Tabel1[[#This Row],[Üürnik]],'Lepingu lisa'!$K$3:$L$22,2,FALSE),"")</f>
        <v>VORU3/6-02</v>
      </c>
      <c r="L153" s="21" t="str">
        <f>IFERROR(VLOOKUP(Tabel1[[#This Row],[Jaotus]],Tabelid!L:M,2,FALSE),"")</f>
        <v>NONE</v>
      </c>
    </row>
    <row r="154" spans="1:12" x14ac:dyDescent="0.25">
      <c r="A154" s="29" t="s">
        <v>61</v>
      </c>
      <c r="B154" s="62">
        <v>255</v>
      </c>
      <c r="C154" s="56" t="s">
        <v>214</v>
      </c>
      <c r="D154" s="56" t="s">
        <v>120</v>
      </c>
      <c r="E154" s="56" t="s">
        <v>58</v>
      </c>
      <c r="F154" s="61">
        <v>7.7</v>
      </c>
      <c r="G154" s="29"/>
      <c r="H154" s="21" t="str">
        <f>LEFT(Tabel1[[#This Row],[Ruumi tüüp (TALO Tüüpruumide nimestik)]],2)</f>
        <v>99</v>
      </c>
      <c r="I154" s="32"/>
      <c r="J154" s="29"/>
      <c r="K154" s="21" t="str">
        <f>IFERROR(VLOOKUP(Tabel1[[#This Row],[Üürnik]],'Lepingu lisa'!$K$3:$L$22,2,FALSE),"")</f>
        <v/>
      </c>
      <c r="L154" s="21" t="str">
        <f>IFERROR(VLOOKUP(Tabel1[[#This Row],[Jaotus]],Tabelid!L:M,2,FALSE),"")</f>
        <v/>
      </c>
    </row>
    <row r="155" spans="1:12" x14ac:dyDescent="0.25">
      <c r="A155" s="29" t="s">
        <v>61</v>
      </c>
      <c r="B155" s="62">
        <v>256</v>
      </c>
      <c r="C155" s="56" t="s">
        <v>219</v>
      </c>
      <c r="D155" s="56" t="s">
        <v>80</v>
      </c>
      <c r="E155" s="56" t="s">
        <v>38</v>
      </c>
      <c r="F155" s="61">
        <v>3.9</v>
      </c>
      <c r="G155" s="29"/>
      <c r="H155" s="21" t="str">
        <f>LEFT(Tabel1[[#This Row],[Ruumi tüüp (TALO Tüüpruumide nimestik)]],2)</f>
        <v>73</v>
      </c>
      <c r="I155" s="32" t="s">
        <v>205</v>
      </c>
      <c r="J155" s="29" t="s">
        <v>241</v>
      </c>
      <c r="K155" s="21" t="str">
        <f>IFERROR(VLOOKUP(Tabel1[[#This Row],[Üürnik]],'Lepingu lisa'!$K$3:$L$22,2,FALSE),"")</f>
        <v>VORU3/6-02</v>
      </c>
      <c r="L155" s="21" t="str">
        <f>IFERROR(VLOOKUP(Tabel1[[#This Row],[Jaotus]],Tabelid!L:M,2,FALSE),"")</f>
        <v>NONE</v>
      </c>
    </row>
    <row r="156" spans="1:12" x14ac:dyDescent="0.25">
      <c r="A156" s="29" t="s">
        <v>61</v>
      </c>
      <c r="B156" s="62">
        <v>257</v>
      </c>
      <c r="C156" s="56" t="s">
        <v>219</v>
      </c>
      <c r="D156" s="56" t="s">
        <v>80</v>
      </c>
      <c r="E156" s="56" t="s">
        <v>38</v>
      </c>
      <c r="F156" s="61">
        <v>4.2</v>
      </c>
      <c r="G156" s="29"/>
      <c r="H156" s="21" t="str">
        <f>LEFT(Tabel1[[#This Row],[Ruumi tüüp (TALO Tüüpruumide nimestik)]],2)</f>
        <v>73</v>
      </c>
      <c r="I156" s="32" t="s">
        <v>205</v>
      </c>
      <c r="J156" s="29" t="s">
        <v>241</v>
      </c>
      <c r="K156" s="21" t="str">
        <f>IFERROR(VLOOKUP(Tabel1[[#This Row],[Üürnik]],'Lepingu lisa'!$K$3:$L$22,2,FALSE),"")</f>
        <v>VORU3/6-02</v>
      </c>
      <c r="L156" s="21" t="str">
        <f>IFERROR(VLOOKUP(Tabel1[[#This Row],[Jaotus]],Tabelid!L:M,2,FALSE),"")</f>
        <v>NONE</v>
      </c>
    </row>
    <row r="157" spans="1:12" x14ac:dyDescent="0.25">
      <c r="A157" s="29" t="s">
        <v>61</v>
      </c>
      <c r="B157" s="62">
        <v>258</v>
      </c>
      <c r="C157" s="56" t="s">
        <v>219</v>
      </c>
      <c r="D157" s="56" t="s">
        <v>222</v>
      </c>
      <c r="E157" s="56" t="s">
        <v>11</v>
      </c>
      <c r="F157" s="61">
        <v>19.7</v>
      </c>
      <c r="G157" s="29"/>
      <c r="H157" s="21" t="str">
        <f>LEFT(Tabel1[[#This Row],[Ruumi tüüp (TALO Tüüpruumide nimestik)]],2)</f>
        <v>21</v>
      </c>
      <c r="I157" s="32" t="s">
        <v>205</v>
      </c>
      <c r="J157" s="29" t="s">
        <v>241</v>
      </c>
      <c r="K157" s="21" t="str">
        <f>IFERROR(VLOOKUP(Tabel1[[#This Row],[Üürnik]],'Lepingu lisa'!$K$3:$L$22,2,FALSE),"")</f>
        <v>VORU3/6-02</v>
      </c>
      <c r="L157" s="21" t="str">
        <f>IFERROR(VLOOKUP(Tabel1[[#This Row],[Jaotus]],Tabelid!L:M,2,FALSE),"")</f>
        <v>NONE</v>
      </c>
    </row>
    <row r="158" spans="1:12" x14ac:dyDescent="0.25">
      <c r="A158" s="29" t="s">
        <v>61</v>
      </c>
      <c r="B158" s="62">
        <v>259</v>
      </c>
      <c r="C158" s="56" t="s">
        <v>219</v>
      </c>
      <c r="D158" s="56" t="s">
        <v>222</v>
      </c>
      <c r="E158" s="56" t="s">
        <v>11</v>
      </c>
      <c r="F158" s="61">
        <v>18.7</v>
      </c>
      <c r="G158" s="29"/>
      <c r="H158" s="21" t="str">
        <f>LEFT(Tabel1[[#This Row],[Ruumi tüüp (TALO Tüüpruumide nimestik)]],2)</f>
        <v>21</v>
      </c>
      <c r="I158" s="32" t="s">
        <v>205</v>
      </c>
      <c r="J158" s="29" t="s">
        <v>241</v>
      </c>
      <c r="K158" s="21" t="str">
        <f>IFERROR(VLOOKUP(Tabel1[[#This Row],[Üürnik]],'Lepingu lisa'!$K$3:$L$22,2,FALSE),"")</f>
        <v>VORU3/6-02</v>
      </c>
      <c r="L158" s="21" t="str">
        <f>IFERROR(VLOOKUP(Tabel1[[#This Row],[Jaotus]],Tabelid!L:M,2,FALSE),"")</f>
        <v>NONE</v>
      </c>
    </row>
    <row r="159" spans="1:12" x14ac:dyDescent="0.25">
      <c r="A159" s="29" t="s">
        <v>61</v>
      </c>
      <c r="B159" s="62">
        <v>260</v>
      </c>
      <c r="C159" s="56" t="s">
        <v>219</v>
      </c>
      <c r="D159" s="56" t="s">
        <v>222</v>
      </c>
      <c r="E159" s="56" t="s">
        <v>11</v>
      </c>
      <c r="F159" s="61">
        <v>18.399999999999999</v>
      </c>
      <c r="G159" s="29"/>
      <c r="H159" s="21" t="str">
        <f>LEFT(Tabel1[[#This Row],[Ruumi tüüp (TALO Tüüpruumide nimestik)]],2)</f>
        <v>21</v>
      </c>
      <c r="I159" s="32" t="s">
        <v>205</v>
      </c>
      <c r="J159" s="29" t="s">
        <v>241</v>
      </c>
      <c r="K159" s="21" t="str">
        <f>IFERROR(VLOOKUP(Tabel1[[#This Row],[Üürnik]],'Lepingu lisa'!$K$3:$L$22,2,FALSE),"")</f>
        <v>VORU3/6-02</v>
      </c>
      <c r="L159" s="21" t="str">
        <f>IFERROR(VLOOKUP(Tabel1[[#This Row],[Jaotus]],Tabelid!L:M,2,FALSE),"")</f>
        <v>NONE</v>
      </c>
    </row>
    <row r="160" spans="1:12" x14ac:dyDescent="0.25">
      <c r="A160" s="29" t="s">
        <v>61</v>
      </c>
      <c r="B160" s="62">
        <v>261</v>
      </c>
      <c r="C160" s="56" t="s">
        <v>219</v>
      </c>
      <c r="D160" s="56" t="s">
        <v>222</v>
      </c>
      <c r="E160" s="56" t="s">
        <v>11</v>
      </c>
      <c r="F160" s="61">
        <v>17.100000000000001</v>
      </c>
      <c r="G160" s="29"/>
      <c r="H160" s="21" t="str">
        <f>LEFT(Tabel1[[#This Row],[Ruumi tüüp (TALO Tüüpruumide nimestik)]],2)</f>
        <v>21</v>
      </c>
      <c r="I160" s="32" t="s">
        <v>205</v>
      </c>
      <c r="J160" s="29" t="s">
        <v>241</v>
      </c>
      <c r="K160" s="21" t="str">
        <f>IFERROR(VLOOKUP(Tabel1[[#This Row],[Üürnik]],'Lepingu lisa'!$K$3:$L$22,2,FALSE),"")</f>
        <v>VORU3/6-02</v>
      </c>
      <c r="L160" s="21" t="str">
        <f>IFERROR(VLOOKUP(Tabel1[[#This Row],[Jaotus]],Tabelid!L:M,2,FALSE),"")</f>
        <v>NONE</v>
      </c>
    </row>
    <row r="161" spans="1:12" x14ac:dyDescent="0.25">
      <c r="A161" s="29"/>
      <c r="B161" s="31"/>
      <c r="C161" s="29"/>
      <c r="D161" s="29"/>
      <c r="E161" s="29"/>
      <c r="F161" s="44"/>
      <c r="G161" s="29"/>
      <c r="H161" s="21" t="str">
        <f>LEFT(Tabel1[[#This Row],[Ruumi tüüp (TALO Tüüpruumide nimestik)]],2)</f>
        <v/>
      </c>
      <c r="I161" s="32"/>
      <c r="J161" s="29"/>
      <c r="K161" s="21" t="str">
        <f>IFERROR(VLOOKUP(Tabel1[[#This Row],[Üürnik]],'Lepingu lisa'!$K$3:$L$22,2,FALSE),"")</f>
        <v/>
      </c>
      <c r="L161" s="21" t="str">
        <f>IFERROR(VLOOKUP(Tabel1[[#This Row],[Jaotus]],Tabelid!L:M,2,FALSE),"")</f>
        <v/>
      </c>
    </row>
    <row r="162" spans="1:12" x14ac:dyDescent="0.25">
      <c r="A162" s="29"/>
      <c r="B162" s="31"/>
      <c r="C162" s="29"/>
      <c r="D162" s="29"/>
      <c r="E162" s="29"/>
      <c r="F162" s="44"/>
      <c r="G162" s="29"/>
      <c r="H162" s="21" t="str">
        <f>LEFT(Tabel1[[#This Row],[Ruumi tüüp (TALO Tüüpruumide nimestik)]],2)</f>
        <v/>
      </c>
      <c r="I162" s="32"/>
      <c r="J162" s="29"/>
      <c r="K162" s="21" t="str">
        <f>IFERROR(VLOOKUP(Tabel1[[#This Row],[Üürnik]],'Lepingu lisa'!$K$3:$L$22,2,FALSE),"")</f>
        <v/>
      </c>
      <c r="L162" s="21" t="str">
        <f>IFERROR(VLOOKUP(Tabel1[[#This Row],[Jaotus]],Tabelid!L:M,2,FALSE),"")</f>
        <v/>
      </c>
    </row>
    <row r="163" spans="1:12" x14ac:dyDescent="0.25">
      <c r="A163" s="29"/>
      <c r="B163" s="31"/>
      <c r="C163" s="29"/>
      <c r="D163" s="29"/>
      <c r="E163" s="29"/>
      <c r="F163" s="44"/>
      <c r="G163" s="29"/>
      <c r="H163" s="21" t="str">
        <f>LEFT(Tabel1[[#This Row],[Ruumi tüüp (TALO Tüüpruumide nimestik)]],2)</f>
        <v/>
      </c>
      <c r="I163" s="32"/>
      <c r="J163" s="29"/>
      <c r="K163" s="21" t="str">
        <f>IFERROR(VLOOKUP(Tabel1[[#This Row],[Üürnik]],'Lepingu lisa'!$K$3:$L$22,2,FALSE),"")</f>
        <v/>
      </c>
      <c r="L163" s="21" t="str">
        <f>IFERROR(VLOOKUP(Tabel1[[#This Row],[Jaotus]],Tabelid!L:M,2,FALSE),"")</f>
        <v/>
      </c>
    </row>
    <row r="164" spans="1:12" x14ac:dyDescent="0.25">
      <c r="A164" s="29"/>
      <c r="B164" s="31"/>
      <c r="C164" s="29"/>
      <c r="D164" s="29"/>
      <c r="E164" s="29"/>
      <c r="F164" s="44"/>
      <c r="G164" s="29"/>
      <c r="H164" s="21" t="str">
        <f>LEFT(Tabel1[[#This Row],[Ruumi tüüp (TALO Tüüpruumide nimestik)]],2)</f>
        <v/>
      </c>
      <c r="I164" s="32"/>
      <c r="J164" s="29"/>
      <c r="K164" s="21" t="str">
        <f>IFERROR(VLOOKUP(Tabel1[[#This Row],[Üürnik]],'Lepingu lisa'!$K$3:$L$22,2,FALSE),"")</f>
        <v/>
      </c>
      <c r="L164" s="21" t="str">
        <f>IFERROR(VLOOKUP(Tabel1[[#This Row],[Jaotus]],Tabelid!L:M,2,FALSE),"")</f>
        <v/>
      </c>
    </row>
    <row r="165" spans="1:12" x14ac:dyDescent="0.25">
      <c r="A165" s="29"/>
      <c r="B165" s="31"/>
      <c r="C165" s="29"/>
      <c r="D165" s="29"/>
      <c r="E165" s="29"/>
      <c r="F165" s="44"/>
      <c r="G165" s="29"/>
      <c r="H165" s="21" t="str">
        <f>LEFT(Tabel1[[#This Row],[Ruumi tüüp (TALO Tüüpruumide nimestik)]],2)</f>
        <v/>
      </c>
      <c r="I165" s="32"/>
      <c r="J165" s="29"/>
      <c r="K165" s="21" t="str">
        <f>IFERROR(VLOOKUP(Tabel1[[#This Row],[Üürnik]],'Lepingu lisa'!$K$3:$L$22,2,FALSE),"")</f>
        <v/>
      </c>
      <c r="L165" s="21" t="str">
        <f>IFERROR(VLOOKUP(Tabel1[[#This Row],[Jaotus]],Tabelid!L:M,2,FALSE),"")</f>
        <v/>
      </c>
    </row>
    <row r="166" spans="1:12" x14ac:dyDescent="0.25">
      <c r="A166" s="29"/>
      <c r="B166" s="31"/>
      <c r="C166" s="29"/>
      <c r="D166" s="29"/>
      <c r="E166" s="29"/>
      <c r="F166" s="44"/>
      <c r="G166" s="29"/>
      <c r="H166" s="21" t="str">
        <f>LEFT(Tabel1[[#This Row],[Ruumi tüüp (TALO Tüüpruumide nimestik)]],2)</f>
        <v/>
      </c>
      <c r="I166" s="32"/>
      <c r="J166" s="29"/>
      <c r="K166" s="21" t="str">
        <f>IFERROR(VLOOKUP(Tabel1[[#This Row],[Üürnik]],'Lepingu lisa'!$K$3:$L$22,2,FALSE),"")</f>
        <v/>
      </c>
      <c r="L166" s="21" t="str">
        <f>IFERROR(VLOOKUP(Tabel1[[#This Row],[Jaotus]],Tabelid!L:M,2,FALSE),"")</f>
        <v/>
      </c>
    </row>
    <row r="167" spans="1:12" x14ac:dyDescent="0.25">
      <c r="A167" s="29"/>
      <c r="B167" s="31"/>
      <c r="C167" s="29"/>
      <c r="D167" s="29"/>
      <c r="E167" s="29"/>
      <c r="F167" s="44"/>
      <c r="G167" s="29"/>
      <c r="H167" s="21" t="str">
        <f>LEFT(Tabel1[[#This Row],[Ruumi tüüp (TALO Tüüpruumide nimestik)]],2)</f>
        <v/>
      </c>
      <c r="I167" s="32"/>
      <c r="J167" s="29"/>
      <c r="K167" s="21" t="str">
        <f>IFERROR(VLOOKUP(Tabel1[[#This Row],[Üürnik]],'Lepingu lisa'!$K$3:$L$22,2,FALSE),"")</f>
        <v/>
      </c>
      <c r="L167" s="21" t="str">
        <f>IFERROR(VLOOKUP(Tabel1[[#This Row],[Jaotus]],Tabelid!L:M,2,FALSE),"")</f>
        <v/>
      </c>
    </row>
    <row r="168" spans="1:12" x14ac:dyDescent="0.25">
      <c r="A168" s="29"/>
      <c r="B168" s="31"/>
      <c r="C168" s="29"/>
      <c r="D168" s="29"/>
      <c r="E168" s="29"/>
      <c r="F168" s="44"/>
      <c r="G168" s="29"/>
      <c r="H168" s="21" t="str">
        <f>LEFT(Tabel1[[#This Row],[Ruumi tüüp (TALO Tüüpruumide nimestik)]],2)</f>
        <v/>
      </c>
      <c r="I168" s="32"/>
      <c r="J168" s="29"/>
      <c r="K168" s="21" t="str">
        <f>IFERROR(VLOOKUP(Tabel1[[#This Row],[Üürnik]],'Lepingu lisa'!$K$3:$L$22,2,FALSE),"")</f>
        <v/>
      </c>
      <c r="L168" s="21" t="str">
        <f>IFERROR(VLOOKUP(Tabel1[[#This Row],[Jaotus]],Tabelid!L:M,2,FALSE),"")</f>
        <v/>
      </c>
    </row>
    <row r="169" spans="1:12" x14ac:dyDescent="0.25">
      <c r="A169" s="29"/>
      <c r="B169" s="31"/>
      <c r="C169" s="29"/>
      <c r="D169" s="29"/>
      <c r="E169" s="29"/>
      <c r="F169" s="44"/>
      <c r="G169" s="29"/>
      <c r="H169" s="21" t="str">
        <f>LEFT(Tabel1[[#This Row],[Ruumi tüüp (TALO Tüüpruumide nimestik)]],2)</f>
        <v/>
      </c>
      <c r="I169" s="32"/>
      <c r="J169" s="29"/>
      <c r="K169" s="21" t="str">
        <f>IFERROR(VLOOKUP(Tabel1[[#This Row],[Üürnik]],'Lepingu lisa'!$K$3:$L$22,2,FALSE),"")</f>
        <v/>
      </c>
      <c r="L169" s="21" t="str">
        <f>IFERROR(VLOOKUP(Tabel1[[#This Row],[Jaotus]],Tabelid!L:M,2,FALSE),"")</f>
        <v/>
      </c>
    </row>
    <row r="170" spans="1:12" x14ac:dyDescent="0.25">
      <c r="A170" s="29"/>
      <c r="B170" s="31"/>
      <c r="C170" s="29"/>
      <c r="D170" s="29"/>
      <c r="E170" s="29"/>
      <c r="F170" s="44"/>
      <c r="G170" s="29"/>
      <c r="H170" s="21" t="str">
        <f>LEFT(Tabel1[[#This Row],[Ruumi tüüp (TALO Tüüpruumide nimestik)]],2)</f>
        <v/>
      </c>
      <c r="I170" s="32"/>
      <c r="J170" s="29"/>
      <c r="K170" s="21" t="str">
        <f>IFERROR(VLOOKUP(Tabel1[[#This Row],[Üürnik]],'Lepingu lisa'!$K$3:$L$22,2,FALSE),"")</f>
        <v/>
      </c>
      <c r="L170" s="21" t="str">
        <f>IFERROR(VLOOKUP(Tabel1[[#This Row],[Jaotus]],Tabelid!L:M,2,FALSE),"")</f>
        <v/>
      </c>
    </row>
    <row r="171" spans="1:12" x14ac:dyDescent="0.25">
      <c r="A171" s="29"/>
      <c r="B171" s="31"/>
      <c r="C171" s="29"/>
      <c r="D171" s="29"/>
      <c r="E171" s="29"/>
      <c r="F171" s="44"/>
      <c r="G171" s="29"/>
      <c r="H171" s="21" t="str">
        <f>LEFT(Tabel1[[#This Row],[Ruumi tüüp (TALO Tüüpruumide nimestik)]],2)</f>
        <v/>
      </c>
      <c r="I171" s="32"/>
      <c r="J171" s="29"/>
      <c r="K171" s="21" t="str">
        <f>IFERROR(VLOOKUP(Tabel1[[#This Row],[Üürnik]],'Lepingu lisa'!$K$3:$L$22,2,FALSE),"")</f>
        <v/>
      </c>
      <c r="L171" s="21" t="str">
        <f>IFERROR(VLOOKUP(Tabel1[[#This Row],[Jaotus]],Tabelid!L:M,2,FALSE),"")</f>
        <v/>
      </c>
    </row>
    <row r="172" spans="1:12" x14ac:dyDescent="0.25">
      <c r="A172" s="29"/>
      <c r="B172" s="31"/>
      <c r="C172" s="29"/>
      <c r="D172" s="29"/>
      <c r="E172" s="29"/>
      <c r="F172" s="44"/>
      <c r="G172" s="29"/>
      <c r="H172" s="21" t="str">
        <f>LEFT(Tabel1[[#This Row],[Ruumi tüüp (TALO Tüüpruumide nimestik)]],2)</f>
        <v/>
      </c>
      <c r="I172" s="32"/>
      <c r="J172" s="29"/>
      <c r="K172" s="21" t="str">
        <f>IFERROR(VLOOKUP(Tabel1[[#This Row],[Üürnik]],'Lepingu lisa'!$K$3:$L$22,2,FALSE),"")</f>
        <v/>
      </c>
      <c r="L172" s="21" t="str">
        <f>IFERROR(VLOOKUP(Tabel1[[#This Row],[Jaotus]],Tabelid!L:M,2,FALSE),"")</f>
        <v/>
      </c>
    </row>
    <row r="173" spans="1:12" x14ac:dyDescent="0.25">
      <c r="A173" s="29"/>
      <c r="B173" s="31"/>
      <c r="C173" s="29"/>
      <c r="D173" s="29"/>
      <c r="E173" s="29"/>
      <c r="F173" s="44"/>
      <c r="G173" s="29"/>
      <c r="H173" s="21" t="str">
        <f>LEFT(Tabel1[[#This Row],[Ruumi tüüp (TALO Tüüpruumide nimestik)]],2)</f>
        <v/>
      </c>
      <c r="I173" s="32"/>
      <c r="J173" s="29"/>
      <c r="K173" s="21" t="str">
        <f>IFERROR(VLOOKUP(Tabel1[[#This Row],[Üürnik]],'Lepingu lisa'!$K$3:$L$22,2,FALSE),"")</f>
        <v/>
      </c>
      <c r="L173" s="21" t="str">
        <f>IFERROR(VLOOKUP(Tabel1[[#This Row],[Jaotus]],Tabelid!L:M,2,FALSE),"")</f>
        <v/>
      </c>
    </row>
    <row r="174" spans="1:12" x14ac:dyDescent="0.25">
      <c r="A174" s="29"/>
      <c r="B174" s="31"/>
      <c r="C174" s="29"/>
      <c r="D174" s="29"/>
      <c r="E174" s="29"/>
      <c r="F174" s="44"/>
      <c r="G174" s="29"/>
      <c r="H174" s="21" t="str">
        <f>LEFT(Tabel1[[#This Row],[Ruumi tüüp (TALO Tüüpruumide nimestik)]],2)</f>
        <v/>
      </c>
      <c r="I174" s="32"/>
      <c r="J174" s="29"/>
      <c r="K174" s="21" t="str">
        <f>IFERROR(VLOOKUP(Tabel1[[#This Row],[Üürnik]],'Lepingu lisa'!$K$3:$L$22,2,FALSE),"")</f>
        <v/>
      </c>
      <c r="L174" s="21" t="str">
        <f>IFERROR(VLOOKUP(Tabel1[[#This Row],[Jaotus]],Tabelid!L:M,2,FALSE),"")</f>
        <v/>
      </c>
    </row>
    <row r="175" spans="1:12" x14ac:dyDescent="0.25">
      <c r="A175" s="29"/>
      <c r="B175" s="31"/>
      <c r="C175" s="29"/>
      <c r="D175" s="29"/>
      <c r="E175" s="29"/>
      <c r="F175" s="44"/>
      <c r="G175" s="29"/>
      <c r="H175" s="21" t="str">
        <f>LEFT(Tabel1[[#This Row],[Ruumi tüüp (TALO Tüüpruumide nimestik)]],2)</f>
        <v/>
      </c>
      <c r="I175" s="32"/>
      <c r="J175" s="29"/>
      <c r="K175" s="21" t="str">
        <f>IFERROR(VLOOKUP(Tabel1[[#This Row],[Üürnik]],'Lepingu lisa'!$K$3:$L$22,2,FALSE),"")</f>
        <v/>
      </c>
      <c r="L175" s="21" t="str">
        <f>IFERROR(VLOOKUP(Tabel1[[#This Row],[Jaotus]],Tabelid!L:M,2,FALSE),"")</f>
        <v/>
      </c>
    </row>
    <row r="176" spans="1:12" x14ac:dyDescent="0.25">
      <c r="A176" s="29"/>
      <c r="B176" s="31"/>
      <c r="C176" s="29"/>
      <c r="D176" s="29"/>
      <c r="E176" s="29"/>
      <c r="F176" s="44"/>
      <c r="G176" s="29"/>
      <c r="H176" s="21" t="str">
        <f>LEFT(Tabel1[[#This Row],[Ruumi tüüp (TALO Tüüpruumide nimestik)]],2)</f>
        <v/>
      </c>
      <c r="I176" s="32"/>
      <c r="J176" s="29"/>
      <c r="K176" s="21" t="str">
        <f>IFERROR(VLOOKUP(Tabel1[[#This Row],[Üürnik]],'Lepingu lisa'!$K$3:$L$22,2,FALSE),"")</f>
        <v/>
      </c>
      <c r="L176" s="21" t="str">
        <f>IFERROR(VLOOKUP(Tabel1[[#This Row],[Jaotus]],Tabelid!L:M,2,FALSE),"")</f>
        <v/>
      </c>
    </row>
    <row r="177" spans="1:12" x14ac:dyDescent="0.25">
      <c r="A177" s="29"/>
      <c r="B177" s="31"/>
      <c r="C177" s="29"/>
      <c r="D177" s="29"/>
      <c r="E177" s="29"/>
      <c r="F177" s="44"/>
      <c r="G177" s="29"/>
      <c r="H177" s="21" t="str">
        <f>LEFT(Tabel1[[#This Row],[Ruumi tüüp (TALO Tüüpruumide nimestik)]],2)</f>
        <v/>
      </c>
      <c r="I177" s="32"/>
      <c r="J177" s="29"/>
      <c r="K177" s="21" t="str">
        <f>IFERROR(VLOOKUP(Tabel1[[#This Row],[Üürnik]],'Lepingu lisa'!$K$3:$L$22,2,FALSE),"")</f>
        <v/>
      </c>
      <c r="L177" s="21" t="str">
        <f>IFERROR(VLOOKUP(Tabel1[[#This Row],[Jaotus]],Tabelid!L:M,2,FALSE),"")</f>
        <v/>
      </c>
    </row>
    <row r="178" spans="1:12" x14ac:dyDescent="0.25">
      <c r="A178" s="29"/>
      <c r="B178" s="31"/>
      <c r="C178" s="29"/>
      <c r="D178" s="29"/>
      <c r="E178" s="29"/>
      <c r="F178" s="44"/>
      <c r="G178" s="29"/>
      <c r="H178" s="21" t="str">
        <f>LEFT(Tabel1[[#This Row],[Ruumi tüüp (TALO Tüüpruumide nimestik)]],2)</f>
        <v/>
      </c>
      <c r="I178" s="32"/>
      <c r="J178" s="29"/>
      <c r="K178" s="21" t="str">
        <f>IFERROR(VLOOKUP(Tabel1[[#This Row],[Üürnik]],'Lepingu lisa'!$K$3:$L$22,2,FALSE),"")</f>
        <v/>
      </c>
      <c r="L178" s="21" t="str">
        <f>IFERROR(VLOOKUP(Tabel1[[#This Row],[Jaotus]],Tabelid!L:M,2,FALSE),"")</f>
        <v/>
      </c>
    </row>
    <row r="179" spans="1:12" x14ac:dyDescent="0.25">
      <c r="A179" s="29"/>
      <c r="B179" s="31"/>
      <c r="C179" s="29"/>
      <c r="D179" s="29"/>
      <c r="E179" s="29"/>
      <c r="F179" s="44"/>
      <c r="G179" s="29"/>
      <c r="H179" s="21" t="str">
        <f>LEFT(Tabel1[[#This Row],[Ruumi tüüp (TALO Tüüpruumide nimestik)]],2)</f>
        <v/>
      </c>
      <c r="I179" s="32"/>
      <c r="J179" s="29"/>
      <c r="K179" s="21" t="str">
        <f>IFERROR(VLOOKUP(Tabel1[[#This Row],[Üürnik]],'Lepingu lisa'!$K$3:$L$22,2,FALSE),"")</f>
        <v/>
      </c>
      <c r="L179" s="21" t="str">
        <f>IFERROR(VLOOKUP(Tabel1[[#This Row],[Jaotus]],Tabelid!L:M,2,FALSE),"")</f>
        <v/>
      </c>
    </row>
    <row r="180" spans="1:12" x14ac:dyDescent="0.25">
      <c r="A180" s="29"/>
      <c r="B180" s="31"/>
      <c r="C180" s="29"/>
      <c r="D180" s="29"/>
      <c r="E180" s="29"/>
      <c r="F180" s="44"/>
      <c r="G180" s="29"/>
      <c r="H180" s="21" t="str">
        <f>LEFT(Tabel1[[#This Row],[Ruumi tüüp (TALO Tüüpruumide nimestik)]],2)</f>
        <v/>
      </c>
      <c r="I180" s="32"/>
      <c r="J180" s="29"/>
      <c r="K180" s="21" t="str">
        <f>IFERROR(VLOOKUP(Tabel1[[#This Row],[Üürnik]],'Lepingu lisa'!$K$3:$L$22,2,FALSE),"")</f>
        <v/>
      </c>
      <c r="L180" s="21" t="str">
        <f>IFERROR(VLOOKUP(Tabel1[[#This Row],[Jaotus]],Tabelid!L:M,2,FALSE),"")</f>
        <v/>
      </c>
    </row>
    <row r="181" spans="1:12" x14ac:dyDescent="0.25">
      <c r="A181" s="29"/>
      <c r="B181" s="31"/>
      <c r="C181" s="29"/>
      <c r="D181" s="29"/>
      <c r="E181" s="29"/>
      <c r="F181" s="44"/>
      <c r="G181" s="29"/>
      <c r="H181" s="21" t="str">
        <f>LEFT(Tabel1[[#This Row],[Ruumi tüüp (TALO Tüüpruumide nimestik)]],2)</f>
        <v/>
      </c>
      <c r="I181" s="32"/>
      <c r="J181" s="29"/>
      <c r="K181" s="21" t="str">
        <f>IFERROR(VLOOKUP(Tabel1[[#This Row],[Üürnik]],'Lepingu lisa'!$K$3:$L$22,2,FALSE),"")</f>
        <v/>
      </c>
      <c r="L181" s="21" t="str">
        <f>IFERROR(VLOOKUP(Tabel1[[#This Row],[Jaotus]],Tabelid!L:M,2,FALSE),"")</f>
        <v/>
      </c>
    </row>
    <row r="182" spans="1:12" x14ac:dyDescent="0.25">
      <c r="A182" s="29"/>
      <c r="B182" s="31"/>
      <c r="C182" s="29"/>
      <c r="D182" s="29"/>
      <c r="E182" s="29"/>
      <c r="F182" s="44"/>
      <c r="G182" s="29"/>
      <c r="H182" s="21" t="str">
        <f>LEFT(Tabel1[[#This Row],[Ruumi tüüp (TALO Tüüpruumide nimestik)]],2)</f>
        <v/>
      </c>
      <c r="I182" s="32"/>
      <c r="J182" s="29"/>
      <c r="K182" s="21" t="str">
        <f>IFERROR(VLOOKUP(Tabel1[[#This Row],[Üürnik]],'Lepingu lisa'!$K$3:$L$22,2,FALSE),"")</f>
        <v/>
      </c>
      <c r="L182" s="21" t="str">
        <f>IFERROR(VLOOKUP(Tabel1[[#This Row],[Jaotus]],Tabelid!L:M,2,FALSE),"")</f>
        <v/>
      </c>
    </row>
    <row r="183" spans="1:12" x14ac:dyDescent="0.25">
      <c r="A183" s="29"/>
      <c r="B183" s="31"/>
      <c r="C183" s="29"/>
      <c r="D183" s="29"/>
      <c r="E183" s="29"/>
      <c r="F183" s="44"/>
      <c r="G183" s="29"/>
      <c r="H183" s="21" t="str">
        <f>LEFT(Tabel1[[#This Row],[Ruumi tüüp (TALO Tüüpruumide nimestik)]],2)</f>
        <v/>
      </c>
      <c r="I183" s="32"/>
      <c r="J183" s="29"/>
      <c r="K183" s="21" t="str">
        <f>IFERROR(VLOOKUP(Tabel1[[#This Row],[Üürnik]],'Lepingu lisa'!$K$3:$L$22,2,FALSE),"")</f>
        <v/>
      </c>
      <c r="L183" s="21" t="str">
        <f>IFERROR(VLOOKUP(Tabel1[[#This Row],[Jaotus]],Tabelid!L:M,2,FALSE),"")</f>
        <v/>
      </c>
    </row>
    <row r="184" spans="1:12" x14ac:dyDescent="0.25">
      <c r="A184" s="29"/>
      <c r="B184" s="31"/>
      <c r="C184" s="29"/>
      <c r="D184" s="29"/>
      <c r="E184" s="29"/>
      <c r="F184" s="44"/>
      <c r="G184" s="29"/>
      <c r="H184" s="21" t="str">
        <f>LEFT(Tabel1[[#This Row],[Ruumi tüüp (TALO Tüüpruumide nimestik)]],2)</f>
        <v/>
      </c>
      <c r="I184" s="32"/>
      <c r="J184" s="29"/>
      <c r="K184" s="21" t="str">
        <f>IFERROR(VLOOKUP(Tabel1[[#This Row],[Üürnik]],'Lepingu lisa'!$K$3:$L$22,2,FALSE),"")</f>
        <v/>
      </c>
      <c r="L184" s="21" t="str">
        <f>IFERROR(VLOOKUP(Tabel1[[#This Row],[Jaotus]],Tabelid!L:M,2,FALSE),"")</f>
        <v/>
      </c>
    </row>
    <row r="185" spans="1:12" x14ac:dyDescent="0.25">
      <c r="A185" s="29"/>
      <c r="B185" s="31"/>
      <c r="C185" s="29"/>
      <c r="D185" s="29"/>
      <c r="E185" s="29"/>
      <c r="F185" s="44"/>
      <c r="G185" s="29"/>
      <c r="H185" s="21" t="str">
        <f>LEFT(Tabel1[[#This Row],[Ruumi tüüp (TALO Tüüpruumide nimestik)]],2)</f>
        <v/>
      </c>
      <c r="I185" s="32"/>
      <c r="J185" s="29"/>
      <c r="K185" s="21" t="str">
        <f>IFERROR(VLOOKUP(Tabel1[[#This Row],[Üürnik]],'Lepingu lisa'!$K$3:$L$22,2,FALSE),"")</f>
        <v/>
      </c>
      <c r="L185" s="21" t="str">
        <f>IFERROR(VLOOKUP(Tabel1[[#This Row],[Jaotus]],Tabelid!L:M,2,FALSE),"")</f>
        <v/>
      </c>
    </row>
    <row r="186" spans="1:12" x14ac:dyDescent="0.25">
      <c r="A186" s="29"/>
      <c r="B186" s="31"/>
      <c r="C186" s="29"/>
      <c r="D186" s="29"/>
      <c r="E186" s="29"/>
      <c r="F186" s="44"/>
      <c r="G186" s="29"/>
      <c r="H186" s="21" t="str">
        <f>LEFT(Tabel1[[#This Row],[Ruumi tüüp (TALO Tüüpruumide nimestik)]],2)</f>
        <v/>
      </c>
      <c r="I186" s="32"/>
      <c r="J186" s="29"/>
      <c r="K186" s="21" t="str">
        <f>IFERROR(VLOOKUP(Tabel1[[#This Row],[Üürnik]],'Lepingu lisa'!$K$3:$L$22,2,FALSE),"")</f>
        <v/>
      </c>
      <c r="L186" s="21" t="str">
        <f>IFERROR(VLOOKUP(Tabel1[[#This Row],[Jaotus]],Tabelid!L:M,2,FALSE),"")</f>
        <v/>
      </c>
    </row>
    <row r="187" spans="1:12" x14ac:dyDescent="0.25">
      <c r="A187" s="29"/>
      <c r="B187" s="31"/>
      <c r="C187" s="29"/>
      <c r="D187" s="29"/>
      <c r="E187" s="29"/>
      <c r="F187" s="44"/>
      <c r="G187" s="29"/>
      <c r="H187" s="21" t="str">
        <f>LEFT(Tabel1[[#This Row],[Ruumi tüüp (TALO Tüüpruumide nimestik)]],2)</f>
        <v/>
      </c>
      <c r="I187" s="32"/>
      <c r="J187" s="29"/>
      <c r="K187" s="21" t="str">
        <f>IFERROR(VLOOKUP(Tabel1[[#This Row],[Üürnik]],'Lepingu lisa'!$K$3:$L$22,2,FALSE),"")</f>
        <v/>
      </c>
      <c r="L187" s="21" t="str">
        <f>IFERROR(VLOOKUP(Tabel1[[#This Row],[Jaotus]],Tabelid!L:M,2,FALSE),"")</f>
        <v/>
      </c>
    </row>
    <row r="188" spans="1:12" x14ac:dyDescent="0.25">
      <c r="A188" s="29"/>
      <c r="B188" s="31"/>
      <c r="C188" s="29"/>
      <c r="D188" s="29"/>
      <c r="E188" s="29"/>
      <c r="F188" s="44"/>
      <c r="G188" s="29"/>
      <c r="H188" s="21" t="str">
        <f>LEFT(Tabel1[[#This Row],[Ruumi tüüp (TALO Tüüpruumide nimestik)]],2)</f>
        <v/>
      </c>
      <c r="I188" s="32"/>
      <c r="J188" s="29"/>
      <c r="K188" s="21" t="str">
        <f>IFERROR(VLOOKUP(Tabel1[[#This Row],[Üürnik]],'Lepingu lisa'!$K$3:$L$22,2,FALSE),"")</f>
        <v/>
      </c>
      <c r="L188" s="21" t="str">
        <f>IFERROR(VLOOKUP(Tabel1[[#This Row],[Jaotus]],Tabelid!L:M,2,FALSE),"")</f>
        <v/>
      </c>
    </row>
    <row r="189" spans="1:12" x14ac:dyDescent="0.25">
      <c r="A189" s="29"/>
      <c r="B189" s="31"/>
      <c r="C189" s="29"/>
      <c r="D189" s="29"/>
      <c r="E189" s="29"/>
      <c r="F189" s="44"/>
      <c r="G189" s="29"/>
      <c r="H189" s="21" t="str">
        <f>LEFT(Tabel1[[#This Row],[Ruumi tüüp (TALO Tüüpruumide nimestik)]],2)</f>
        <v/>
      </c>
      <c r="I189" s="32"/>
      <c r="J189" s="29"/>
      <c r="K189" s="21" t="str">
        <f>IFERROR(VLOOKUP(Tabel1[[#This Row],[Üürnik]],'Lepingu lisa'!$K$3:$L$22,2,FALSE),"")</f>
        <v/>
      </c>
      <c r="L189" s="21" t="str">
        <f>IFERROR(VLOOKUP(Tabel1[[#This Row],[Jaotus]],Tabelid!L:M,2,FALSE),"")</f>
        <v/>
      </c>
    </row>
    <row r="190" spans="1:12" x14ac:dyDescent="0.25">
      <c r="A190" s="29"/>
      <c r="B190" s="31"/>
      <c r="C190" s="29"/>
      <c r="D190" s="29"/>
      <c r="E190" s="29"/>
      <c r="F190" s="44"/>
      <c r="G190" s="29"/>
      <c r="H190" s="21" t="str">
        <f>LEFT(Tabel1[[#This Row],[Ruumi tüüp (TALO Tüüpruumide nimestik)]],2)</f>
        <v/>
      </c>
      <c r="I190" s="32"/>
      <c r="J190" s="29"/>
      <c r="K190" s="21" t="str">
        <f>IFERROR(VLOOKUP(Tabel1[[#This Row],[Üürnik]],'Lepingu lisa'!$K$3:$L$22,2,FALSE),"")</f>
        <v/>
      </c>
      <c r="L190" s="21" t="str">
        <f>IFERROR(VLOOKUP(Tabel1[[#This Row],[Jaotus]],Tabelid!L:M,2,FALSE),"")</f>
        <v/>
      </c>
    </row>
    <row r="191" spans="1:12" x14ac:dyDescent="0.25">
      <c r="A191" s="29"/>
      <c r="B191" s="31"/>
      <c r="C191" s="29"/>
      <c r="D191" s="29"/>
      <c r="E191" s="29"/>
      <c r="F191" s="44"/>
      <c r="G191" s="29"/>
      <c r="H191" s="21" t="str">
        <f>LEFT(Tabel1[[#This Row],[Ruumi tüüp (TALO Tüüpruumide nimestik)]],2)</f>
        <v/>
      </c>
      <c r="I191" s="32"/>
      <c r="J191" s="29"/>
      <c r="K191" s="21" t="str">
        <f>IFERROR(VLOOKUP(Tabel1[[#This Row],[Üürnik]],'Lepingu lisa'!$K$3:$L$22,2,FALSE),"")</f>
        <v/>
      </c>
      <c r="L191" s="21" t="str">
        <f>IFERROR(VLOOKUP(Tabel1[[#This Row],[Jaotus]],Tabelid!L:M,2,FALSE),"")</f>
        <v/>
      </c>
    </row>
    <row r="192" spans="1:12" x14ac:dyDescent="0.25">
      <c r="A192" s="29"/>
      <c r="B192" s="31"/>
      <c r="C192" s="29"/>
      <c r="D192" s="29"/>
      <c r="E192" s="29"/>
      <c r="F192" s="44"/>
      <c r="G192" s="29"/>
      <c r="H192" s="21" t="str">
        <f>LEFT(Tabel1[[#This Row],[Ruumi tüüp (TALO Tüüpruumide nimestik)]],2)</f>
        <v/>
      </c>
      <c r="I192" s="32"/>
      <c r="J192" s="29"/>
      <c r="K192" s="21" t="str">
        <f>IFERROR(VLOOKUP(Tabel1[[#This Row],[Üürnik]],'Lepingu lisa'!$K$3:$L$22,2,FALSE),"")</f>
        <v/>
      </c>
      <c r="L192" s="21" t="str">
        <f>IFERROR(VLOOKUP(Tabel1[[#This Row],[Jaotus]],Tabelid!L:M,2,FALSE),"")</f>
        <v/>
      </c>
    </row>
    <row r="193" spans="1:12" x14ac:dyDescent="0.25">
      <c r="A193" s="29"/>
      <c r="B193" s="31"/>
      <c r="C193" s="29"/>
      <c r="D193" s="29"/>
      <c r="E193" s="29"/>
      <c r="F193" s="44"/>
      <c r="G193" s="29"/>
      <c r="H193" s="21" t="str">
        <f>LEFT(Tabel1[[#This Row],[Ruumi tüüp (TALO Tüüpruumide nimestik)]],2)</f>
        <v/>
      </c>
      <c r="I193" s="32"/>
      <c r="J193" s="29"/>
      <c r="K193" s="21" t="str">
        <f>IFERROR(VLOOKUP(Tabel1[[#This Row],[Üürnik]],'Lepingu lisa'!$K$3:$L$22,2,FALSE),"")</f>
        <v/>
      </c>
      <c r="L193" s="21" t="str">
        <f>IFERROR(VLOOKUP(Tabel1[[#This Row],[Jaotus]],Tabelid!L:M,2,FALSE),"")</f>
        <v/>
      </c>
    </row>
    <row r="194" spans="1:12" x14ac:dyDescent="0.25">
      <c r="A194" s="29"/>
      <c r="B194" s="31"/>
      <c r="C194" s="29"/>
      <c r="D194" s="29"/>
      <c r="E194" s="29"/>
      <c r="F194" s="44"/>
      <c r="G194" s="29"/>
      <c r="H194" s="21" t="str">
        <f>LEFT(Tabel1[[#This Row],[Ruumi tüüp (TALO Tüüpruumide nimestik)]],2)</f>
        <v/>
      </c>
      <c r="I194" s="32"/>
      <c r="J194" s="29"/>
      <c r="K194" s="21" t="str">
        <f>IFERROR(VLOOKUP(Tabel1[[#This Row],[Üürnik]],'Lepingu lisa'!$K$3:$L$22,2,FALSE),"")</f>
        <v/>
      </c>
      <c r="L194" s="21" t="str">
        <f>IFERROR(VLOOKUP(Tabel1[[#This Row],[Jaotus]],Tabelid!L:M,2,FALSE),"")</f>
        <v/>
      </c>
    </row>
    <row r="195" spans="1:12" x14ac:dyDescent="0.25">
      <c r="A195" s="29"/>
      <c r="B195" s="31"/>
      <c r="C195" s="29"/>
      <c r="D195" s="29"/>
      <c r="E195" s="29"/>
      <c r="F195" s="44"/>
      <c r="G195" s="29"/>
      <c r="H195" s="21" t="str">
        <f>LEFT(Tabel1[[#This Row],[Ruumi tüüp (TALO Tüüpruumide nimestik)]],2)</f>
        <v/>
      </c>
      <c r="I195" s="32"/>
      <c r="J195" s="29"/>
      <c r="K195" s="21" t="str">
        <f>IFERROR(VLOOKUP(Tabel1[[#This Row],[Üürnik]],'Lepingu lisa'!$K$3:$L$22,2,FALSE),"")</f>
        <v/>
      </c>
      <c r="L195" s="21" t="str">
        <f>IFERROR(VLOOKUP(Tabel1[[#This Row],[Jaotus]],Tabelid!L:M,2,FALSE),"")</f>
        <v/>
      </c>
    </row>
    <row r="196" spans="1:12" x14ac:dyDescent="0.25">
      <c r="A196" s="29"/>
      <c r="B196" s="31"/>
      <c r="C196" s="29"/>
      <c r="D196" s="29"/>
      <c r="E196" s="29"/>
      <c r="F196" s="44"/>
      <c r="G196" s="29"/>
      <c r="H196" s="21" t="str">
        <f>LEFT(Tabel1[[#This Row],[Ruumi tüüp (TALO Tüüpruumide nimestik)]],2)</f>
        <v/>
      </c>
      <c r="I196" s="32"/>
      <c r="J196" s="29"/>
      <c r="K196" s="21" t="str">
        <f>IFERROR(VLOOKUP(Tabel1[[#This Row],[Üürnik]],'Lepingu lisa'!$K$3:$L$22,2,FALSE),"")</f>
        <v/>
      </c>
      <c r="L196" s="21" t="str">
        <f>IFERROR(VLOOKUP(Tabel1[[#This Row],[Jaotus]],Tabelid!L:M,2,FALSE),"")</f>
        <v/>
      </c>
    </row>
    <row r="197" spans="1:12" x14ac:dyDescent="0.25">
      <c r="A197" s="29"/>
      <c r="B197" s="31"/>
      <c r="C197" s="29"/>
      <c r="D197" s="29"/>
      <c r="E197" s="29"/>
      <c r="F197" s="44"/>
      <c r="G197" s="29"/>
      <c r="H197" s="21" t="str">
        <f>LEFT(Tabel1[[#This Row],[Ruumi tüüp (TALO Tüüpruumide nimestik)]],2)</f>
        <v/>
      </c>
      <c r="I197" s="32"/>
      <c r="J197" s="29"/>
      <c r="K197" s="21" t="str">
        <f>IFERROR(VLOOKUP(Tabel1[[#This Row],[Üürnik]],'Lepingu lisa'!$K$3:$L$22,2,FALSE),"")</f>
        <v/>
      </c>
      <c r="L197" s="21" t="str">
        <f>IFERROR(VLOOKUP(Tabel1[[#This Row],[Jaotus]],Tabelid!L:M,2,FALSE),"")</f>
        <v/>
      </c>
    </row>
    <row r="198" spans="1:12" x14ac:dyDescent="0.25">
      <c r="A198" s="29"/>
      <c r="B198" s="31"/>
      <c r="C198" s="29"/>
      <c r="D198" s="29"/>
      <c r="E198" s="29"/>
      <c r="F198" s="44"/>
      <c r="G198" s="29"/>
      <c r="H198" s="21" t="str">
        <f>LEFT(Tabel1[[#This Row],[Ruumi tüüp (TALO Tüüpruumide nimestik)]],2)</f>
        <v/>
      </c>
      <c r="I198" s="32"/>
      <c r="J198" s="29"/>
      <c r="K198" s="21" t="str">
        <f>IFERROR(VLOOKUP(Tabel1[[#This Row],[Üürnik]],'Lepingu lisa'!$K$3:$L$22,2,FALSE),"")</f>
        <v/>
      </c>
      <c r="L198" s="21" t="str">
        <f>IFERROR(VLOOKUP(Tabel1[[#This Row],[Jaotus]],Tabelid!L:M,2,FALSE),"")</f>
        <v/>
      </c>
    </row>
    <row r="199" spans="1:12" x14ac:dyDescent="0.25">
      <c r="A199" s="29"/>
      <c r="B199" s="31"/>
      <c r="C199" s="29"/>
      <c r="D199" s="29"/>
      <c r="E199" s="29"/>
      <c r="F199" s="44"/>
      <c r="G199" s="29"/>
      <c r="H199" s="21" t="str">
        <f>LEFT(Tabel1[[#This Row],[Ruumi tüüp (TALO Tüüpruumide nimestik)]],2)</f>
        <v/>
      </c>
      <c r="I199" s="32"/>
      <c r="J199" s="29"/>
      <c r="K199" s="21" t="str">
        <f>IFERROR(VLOOKUP(Tabel1[[#This Row],[Üürnik]],'Lepingu lisa'!$K$3:$L$22,2,FALSE),"")</f>
        <v/>
      </c>
      <c r="L199" s="21" t="str">
        <f>IFERROR(VLOOKUP(Tabel1[[#This Row],[Jaotus]],Tabelid!L:M,2,FALSE),"")</f>
        <v/>
      </c>
    </row>
    <row r="200" spans="1:12" x14ac:dyDescent="0.25">
      <c r="A200" s="29"/>
      <c r="B200" s="31"/>
      <c r="C200" s="29"/>
      <c r="D200" s="29"/>
      <c r="E200" s="29"/>
      <c r="F200" s="44"/>
      <c r="G200" s="29"/>
      <c r="H200" s="21" t="str">
        <f>LEFT(Tabel1[[#This Row],[Ruumi tüüp (TALO Tüüpruumide nimestik)]],2)</f>
        <v/>
      </c>
      <c r="I200" s="32"/>
      <c r="J200" s="29"/>
      <c r="K200" s="21" t="str">
        <f>IFERROR(VLOOKUP(Tabel1[[#This Row],[Üürnik]],'Lepingu lisa'!$K$3:$L$22,2,FALSE),"")</f>
        <v/>
      </c>
      <c r="L200" s="21" t="str">
        <f>IFERROR(VLOOKUP(Tabel1[[#This Row],[Jaotus]],Tabelid!L:M,2,FALSE),"")</f>
        <v/>
      </c>
    </row>
    <row r="201" spans="1:12" x14ac:dyDescent="0.25">
      <c r="A201" s="29"/>
      <c r="B201" s="31"/>
      <c r="C201" s="29"/>
      <c r="D201" s="29"/>
      <c r="E201" s="29"/>
      <c r="F201" s="44"/>
      <c r="G201" s="29"/>
      <c r="H201" s="21" t="str">
        <f>LEFT(Tabel1[[#This Row],[Ruumi tüüp (TALO Tüüpruumide nimestik)]],2)</f>
        <v/>
      </c>
      <c r="I201" s="32"/>
      <c r="J201" s="29"/>
      <c r="K201" s="21" t="str">
        <f>IFERROR(VLOOKUP(Tabel1[[#This Row],[Üürnik]],'Lepingu lisa'!$K$3:$L$22,2,FALSE),"")</f>
        <v/>
      </c>
      <c r="L201" s="21" t="str">
        <f>IFERROR(VLOOKUP(Tabel1[[#This Row],[Jaotus]],Tabelid!L:M,2,FALSE),"")</f>
        <v/>
      </c>
    </row>
    <row r="202" spans="1:12" x14ac:dyDescent="0.25">
      <c r="A202" s="29"/>
      <c r="B202" s="31"/>
      <c r="C202" s="29"/>
      <c r="D202" s="29"/>
      <c r="E202" s="29"/>
      <c r="F202" s="44"/>
      <c r="G202" s="29"/>
      <c r="H202" s="21" t="str">
        <f>LEFT(Tabel1[[#This Row],[Ruumi tüüp (TALO Tüüpruumide nimestik)]],2)</f>
        <v/>
      </c>
      <c r="I202" s="32"/>
      <c r="J202" s="29"/>
      <c r="K202" s="21" t="str">
        <f>IFERROR(VLOOKUP(Tabel1[[#This Row],[Üürnik]],'Lepingu lisa'!$K$3:$L$22,2,FALSE),"")</f>
        <v/>
      </c>
      <c r="L202" s="21" t="str">
        <f>IFERROR(VLOOKUP(Tabel1[[#This Row],[Jaotus]],Tabelid!L:M,2,FALSE),"")</f>
        <v/>
      </c>
    </row>
    <row r="203" spans="1:12" x14ac:dyDescent="0.25">
      <c r="A203" s="29"/>
      <c r="B203" s="31"/>
      <c r="C203" s="29"/>
      <c r="D203" s="29"/>
      <c r="E203" s="29"/>
      <c r="F203" s="44"/>
      <c r="G203" s="29"/>
      <c r="H203" s="21" t="str">
        <f>LEFT(Tabel1[[#This Row],[Ruumi tüüp (TALO Tüüpruumide nimestik)]],2)</f>
        <v/>
      </c>
      <c r="I203" s="32"/>
      <c r="J203" s="29"/>
      <c r="K203" s="21" t="str">
        <f>IFERROR(VLOOKUP(Tabel1[[#This Row],[Üürnik]],'Lepingu lisa'!$K$3:$L$22,2,FALSE),"")</f>
        <v/>
      </c>
      <c r="L203" s="21" t="str">
        <f>IFERROR(VLOOKUP(Tabel1[[#This Row],[Jaotus]],Tabelid!L:M,2,FALSE),"")</f>
        <v/>
      </c>
    </row>
    <row r="204" spans="1:12" x14ac:dyDescent="0.25">
      <c r="A204" s="29"/>
      <c r="B204" s="31"/>
      <c r="C204" s="29"/>
      <c r="D204" s="29"/>
      <c r="E204" s="29"/>
      <c r="F204" s="44"/>
      <c r="G204" s="29"/>
      <c r="H204" s="21" t="str">
        <f>LEFT(Tabel1[[#This Row],[Ruumi tüüp (TALO Tüüpruumide nimestik)]],2)</f>
        <v/>
      </c>
      <c r="I204" s="32"/>
      <c r="J204" s="29"/>
      <c r="K204" s="21" t="str">
        <f>IFERROR(VLOOKUP(Tabel1[[#This Row],[Üürnik]],'Lepingu lisa'!$K$3:$L$22,2,FALSE),"")</f>
        <v/>
      </c>
      <c r="L204" s="21" t="str">
        <f>IFERROR(VLOOKUP(Tabel1[[#This Row],[Jaotus]],Tabelid!L:M,2,FALSE),"")</f>
        <v/>
      </c>
    </row>
    <row r="205" spans="1:12" x14ac:dyDescent="0.25">
      <c r="A205" s="29"/>
      <c r="B205" s="31"/>
      <c r="C205" s="29"/>
      <c r="D205" s="29"/>
      <c r="E205" s="29"/>
      <c r="F205" s="44"/>
      <c r="G205" s="29"/>
      <c r="H205" s="21" t="str">
        <f>LEFT(Tabel1[[#This Row],[Ruumi tüüp (TALO Tüüpruumide nimestik)]],2)</f>
        <v/>
      </c>
      <c r="I205" s="32"/>
      <c r="J205" s="29"/>
      <c r="K205" s="21" t="str">
        <f>IFERROR(VLOOKUP(Tabel1[[#This Row],[Üürnik]],'Lepingu lisa'!$K$3:$L$22,2,FALSE),"")</f>
        <v/>
      </c>
      <c r="L205" s="21" t="str">
        <f>IFERROR(VLOOKUP(Tabel1[[#This Row],[Jaotus]],Tabelid!L:M,2,FALSE),"")</f>
        <v/>
      </c>
    </row>
    <row r="206" spans="1:12" x14ac:dyDescent="0.25">
      <c r="A206" s="29"/>
      <c r="B206" s="31"/>
      <c r="C206" s="29"/>
      <c r="D206" s="29"/>
      <c r="E206" s="29"/>
      <c r="F206" s="44"/>
      <c r="G206" s="29"/>
      <c r="H206" s="21" t="str">
        <f>LEFT(Tabel1[[#This Row],[Ruumi tüüp (TALO Tüüpruumide nimestik)]],2)</f>
        <v/>
      </c>
      <c r="I206" s="32"/>
      <c r="J206" s="29"/>
      <c r="K206" s="21" t="str">
        <f>IFERROR(VLOOKUP(Tabel1[[#This Row],[Üürnik]],'Lepingu lisa'!$K$3:$L$22,2,FALSE),"")</f>
        <v/>
      </c>
      <c r="L206" s="21" t="str">
        <f>IFERROR(VLOOKUP(Tabel1[[#This Row],[Jaotus]],Tabelid!L:M,2,FALSE),"")</f>
        <v/>
      </c>
    </row>
    <row r="207" spans="1:12" x14ac:dyDescent="0.25">
      <c r="A207" s="29"/>
      <c r="B207" s="31"/>
      <c r="C207" s="29"/>
      <c r="D207" s="29"/>
      <c r="E207" s="29"/>
      <c r="F207" s="44"/>
      <c r="G207" s="29"/>
      <c r="H207" s="21" t="str">
        <f>LEFT(Tabel1[[#This Row],[Ruumi tüüp (TALO Tüüpruumide nimestik)]],2)</f>
        <v/>
      </c>
      <c r="I207" s="32"/>
      <c r="J207" s="29"/>
      <c r="K207" s="21" t="str">
        <f>IFERROR(VLOOKUP(Tabel1[[#This Row],[Üürnik]],'Lepingu lisa'!$K$3:$L$22,2,FALSE),"")</f>
        <v/>
      </c>
      <c r="L207" s="21" t="str">
        <f>IFERROR(VLOOKUP(Tabel1[[#This Row],[Jaotus]],Tabelid!L:M,2,FALSE),"")</f>
        <v/>
      </c>
    </row>
    <row r="208" spans="1:12" x14ac:dyDescent="0.25">
      <c r="A208" s="29"/>
      <c r="B208" s="31"/>
      <c r="C208" s="29"/>
      <c r="D208" s="29"/>
      <c r="E208" s="29"/>
      <c r="F208" s="44"/>
      <c r="G208" s="29"/>
      <c r="H208" s="21" t="str">
        <f>LEFT(Tabel1[[#This Row],[Ruumi tüüp (TALO Tüüpruumide nimestik)]],2)</f>
        <v/>
      </c>
      <c r="I208" s="32"/>
      <c r="J208" s="29"/>
      <c r="K208" s="21" t="str">
        <f>IFERROR(VLOOKUP(Tabel1[[#This Row],[Üürnik]],'Lepingu lisa'!$K$3:$L$22,2,FALSE),"")</f>
        <v/>
      </c>
      <c r="L208" s="21" t="str">
        <f>IFERROR(VLOOKUP(Tabel1[[#This Row],[Jaotus]],Tabelid!L:M,2,FALSE),"")</f>
        <v/>
      </c>
    </row>
    <row r="209" spans="1:12" x14ac:dyDescent="0.25">
      <c r="A209" s="29"/>
      <c r="B209" s="31"/>
      <c r="C209" s="29"/>
      <c r="D209" s="29"/>
      <c r="E209" s="29"/>
      <c r="F209" s="44"/>
      <c r="G209" s="29"/>
      <c r="H209" s="21" t="str">
        <f>LEFT(Tabel1[[#This Row],[Ruumi tüüp (TALO Tüüpruumide nimestik)]],2)</f>
        <v/>
      </c>
      <c r="I209" s="32"/>
      <c r="J209" s="29"/>
      <c r="K209" s="21" t="str">
        <f>IFERROR(VLOOKUP(Tabel1[[#This Row],[Üürnik]],'Lepingu lisa'!$K$3:$L$22,2,FALSE),"")</f>
        <v/>
      </c>
      <c r="L209" s="21" t="str">
        <f>IFERROR(VLOOKUP(Tabel1[[#This Row],[Jaotus]],Tabelid!L:M,2,FALSE),"")</f>
        <v/>
      </c>
    </row>
    <row r="210" spans="1:12" x14ac:dyDescent="0.25">
      <c r="A210" s="29"/>
      <c r="B210" s="31"/>
      <c r="C210" s="29"/>
      <c r="D210" s="29"/>
      <c r="E210" s="29"/>
      <c r="F210" s="44"/>
      <c r="G210" s="29"/>
      <c r="H210" s="21" t="str">
        <f>LEFT(Tabel1[[#This Row],[Ruumi tüüp (TALO Tüüpruumide nimestik)]],2)</f>
        <v/>
      </c>
      <c r="I210" s="32"/>
      <c r="J210" s="29"/>
      <c r="K210" s="21" t="str">
        <f>IFERROR(VLOOKUP(Tabel1[[#This Row],[Üürnik]],'Lepingu lisa'!$K$3:$L$22,2,FALSE),"")</f>
        <v/>
      </c>
      <c r="L210" s="21" t="str">
        <f>IFERROR(VLOOKUP(Tabel1[[#This Row],[Jaotus]],Tabelid!L:M,2,FALSE),"")</f>
        <v/>
      </c>
    </row>
    <row r="211" spans="1:12" x14ac:dyDescent="0.25">
      <c r="A211" s="29"/>
      <c r="B211" s="31"/>
      <c r="C211" s="29"/>
      <c r="D211" s="29"/>
      <c r="E211" s="29"/>
      <c r="F211" s="44"/>
      <c r="G211" s="29"/>
      <c r="H211" s="21" t="str">
        <f>LEFT(Tabel1[[#This Row],[Ruumi tüüp (TALO Tüüpruumide nimestik)]],2)</f>
        <v/>
      </c>
      <c r="I211" s="32"/>
      <c r="J211" s="29"/>
      <c r="K211" s="21" t="str">
        <f>IFERROR(VLOOKUP(Tabel1[[#This Row],[Üürnik]],'Lepingu lisa'!$K$3:$L$22,2,FALSE),"")</f>
        <v/>
      </c>
      <c r="L211" s="21" t="str">
        <f>IFERROR(VLOOKUP(Tabel1[[#This Row],[Jaotus]],Tabelid!L:M,2,FALSE),"")</f>
        <v/>
      </c>
    </row>
    <row r="212" spans="1:12" x14ac:dyDescent="0.25">
      <c r="A212" s="29"/>
      <c r="B212" s="31"/>
      <c r="C212" s="29"/>
      <c r="D212" s="29"/>
      <c r="E212" s="29"/>
      <c r="F212" s="44"/>
      <c r="G212" s="29"/>
      <c r="H212" s="21" t="str">
        <f>LEFT(Tabel1[[#This Row],[Ruumi tüüp (TALO Tüüpruumide nimestik)]],2)</f>
        <v/>
      </c>
      <c r="I212" s="32"/>
      <c r="J212" s="29"/>
      <c r="K212" s="21" t="str">
        <f>IFERROR(VLOOKUP(Tabel1[[#This Row],[Üürnik]],'Lepingu lisa'!$K$3:$L$22,2,FALSE),"")</f>
        <v/>
      </c>
      <c r="L212" s="21" t="str">
        <f>IFERROR(VLOOKUP(Tabel1[[#This Row],[Jaotus]],Tabelid!L:M,2,FALSE),"")</f>
        <v/>
      </c>
    </row>
    <row r="213" spans="1:12" x14ac:dyDescent="0.25">
      <c r="A213" s="29"/>
      <c r="B213" s="31"/>
      <c r="C213" s="29"/>
      <c r="D213" s="29"/>
      <c r="E213" s="29"/>
      <c r="F213" s="44"/>
      <c r="G213" s="29"/>
      <c r="H213" s="21" t="str">
        <f>LEFT(Tabel1[[#This Row],[Ruumi tüüp (TALO Tüüpruumide nimestik)]],2)</f>
        <v/>
      </c>
      <c r="I213" s="32"/>
      <c r="J213" s="29"/>
      <c r="K213" s="21" t="str">
        <f>IFERROR(VLOOKUP(Tabel1[[#This Row],[Üürnik]],'Lepingu lisa'!$K$3:$L$22,2,FALSE),"")</f>
        <v/>
      </c>
      <c r="L213" s="21" t="str">
        <f>IFERROR(VLOOKUP(Tabel1[[#This Row],[Jaotus]],Tabelid!L:M,2,FALSE),"")</f>
        <v/>
      </c>
    </row>
    <row r="214" spans="1:12" x14ac:dyDescent="0.25">
      <c r="A214" s="29"/>
      <c r="B214" s="31"/>
      <c r="C214" s="29"/>
      <c r="D214" s="29"/>
      <c r="E214" s="29"/>
      <c r="F214" s="44"/>
      <c r="G214" s="29"/>
      <c r="H214" s="21" t="str">
        <f>LEFT(Tabel1[[#This Row],[Ruumi tüüp (TALO Tüüpruumide nimestik)]],2)</f>
        <v/>
      </c>
      <c r="I214" s="32"/>
      <c r="J214" s="29"/>
      <c r="K214" s="21" t="str">
        <f>IFERROR(VLOOKUP(Tabel1[[#This Row],[Üürnik]],'Lepingu lisa'!$K$3:$L$22,2,FALSE),"")</f>
        <v/>
      </c>
      <c r="L214" s="21" t="str">
        <f>IFERROR(VLOOKUP(Tabel1[[#This Row],[Jaotus]],Tabelid!L:M,2,FALSE),"")</f>
        <v/>
      </c>
    </row>
    <row r="215" spans="1:12" x14ac:dyDescent="0.25">
      <c r="A215" s="29"/>
      <c r="B215" s="31"/>
      <c r="C215" s="29"/>
      <c r="D215" s="29"/>
      <c r="E215" s="29"/>
      <c r="F215" s="44"/>
      <c r="G215" s="29"/>
      <c r="H215" s="21" t="str">
        <f>LEFT(Tabel1[[#This Row],[Ruumi tüüp (TALO Tüüpruumide nimestik)]],2)</f>
        <v/>
      </c>
      <c r="I215" s="32"/>
      <c r="J215" s="29"/>
      <c r="K215" s="21" t="str">
        <f>IFERROR(VLOOKUP(Tabel1[[#This Row],[Üürnik]],'Lepingu lisa'!$K$3:$L$22,2,FALSE),"")</f>
        <v/>
      </c>
      <c r="L215" s="21" t="str">
        <f>IFERROR(VLOOKUP(Tabel1[[#This Row],[Jaotus]],Tabelid!L:M,2,FALSE),"")</f>
        <v/>
      </c>
    </row>
    <row r="216" spans="1:12" x14ac:dyDescent="0.25">
      <c r="A216" s="29"/>
      <c r="B216" s="31"/>
      <c r="C216" s="29"/>
      <c r="D216" s="29"/>
      <c r="E216" s="29"/>
      <c r="F216" s="44"/>
      <c r="G216" s="29"/>
      <c r="H216" s="21" t="str">
        <f>LEFT(Tabel1[[#This Row],[Ruumi tüüp (TALO Tüüpruumide nimestik)]],2)</f>
        <v/>
      </c>
      <c r="I216" s="32"/>
      <c r="J216" s="29"/>
      <c r="K216" s="21" t="str">
        <f>IFERROR(VLOOKUP(Tabel1[[#This Row],[Üürnik]],'Lepingu lisa'!$K$3:$L$22,2,FALSE),"")</f>
        <v/>
      </c>
      <c r="L216" s="21" t="str">
        <f>IFERROR(VLOOKUP(Tabel1[[#This Row],[Jaotus]],Tabelid!L:M,2,FALSE),"")</f>
        <v/>
      </c>
    </row>
    <row r="217" spans="1:12" x14ac:dyDescent="0.25">
      <c r="A217" s="29"/>
      <c r="B217" s="31"/>
      <c r="C217" s="29"/>
      <c r="D217" s="29"/>
      <c r="E217" s="29"/>
      <c r="F217" s="44"/>
      <c r="G217" s="29"/>
      <c r="H217" s="21" t="str">
        <f>LEFT(Tabel1[[#This Row],[Ruumi tüüp (TALO Tüüpruumide nimestik)]],2)</f>
        <v/>
      </c>
      <c r="I217" s="32"/>
      <c r="J217" s="29"/>
      <c r="K217" s="21" t="str">
        <f>IFERROR(VLOOKUP(Tabel1[[#This Row],[Üürnik]],'Lepingu lisa'!$K$3:$L$22,2,FALSE),"")</f>
        <v/>
      </c>
      <c r="L217" s="21" t="str">
        <f>IFERROR(VLOOKUP(Tabel1[[#This Row],[Jaotus]],Tabelid!L:M,2,FALSE),"")</f>
        <v/>
      </c>
    </row>
    <row r="218" spans="1:12" x14ac:dyDescent="0.25">
      <c r="A218" s="29"/>
      <c r="B218" s="31"/>
      <c r="C218" s="29"/>
      <c r="D218" s="29"/>
      <c r="E218" s="29"/>
      <c r="F218" s="44"/>
      <c r="G218" s="29"/>
      <c r="H218" s="21" t="str">
        <f>LEFT(Tabel1[[#This Row],[Ruumi tüüp (TALO Tüüpruumide nimestik)]],2)</f>
        <v/>
      </c>
      <c r="I218" s="32"/>
      <c r="J218" s="29"/>
      <c r="K218" s="21" t="str">
        <f>IFERROR(VLOOKUP(Tabel1[[#This Row],[Üürnik]],'Lepingu lisa'!$K$3:$L$22,2,FALSE),"")</f>
        <v/>
      </c>
      <c r="L218" s="21" t="str">
        <f>IFERROR(VLOOKUP(Tabel1[[#This Row],[Jaotus]],Tabelid!L:M,2,FALSE),"")</f>
        <v/>
      </c>
    </row>
    <row r="219" spans="1:12" x14ac:dyDescent="0.25">
      <c r="A219" s="29"/>
      <c r="B219" s="31"/>
      <c r="C219" s="29"/>
      <c r="D219" s="29"/>
      <c r="E219" s="29"/>
      <c r="F219" s="44"/>
      <c r="G219" s="29"/>
      <c r="H219" s="21" t="str">
        <f>LEFT(Tabel1[[#This Row],[Ruumi tüüp (TALO Tüüpruumide nimestik)]],2)</f>
        <v/>
      </c>
      <c r="I219" s="32"/>
      <c r="J219" s="29"/>
      <c r="K219" s="21" t="str">
        <f>IFERROR(VLOOKUP(Tabel1[[#This Row],[Üürnik]],'Lepingu lisa'!$K$3:$L$22,2,FALSE),"")</f>
        <v/>
      </c>
      <c r="L219" s="21" t="str">
        <f>IFERROR(VLOOKUP(Tabel1[[#This Row],[Jaotus]],Tabelid!L:M,2,FALSE),"")</f>
        <v/>
      </c>
    </row>
    <row r="220" spans="1:12" x14ac:dyDescent="0.25">
      <c r="A220" s="29"/>
      <c r="B220" s="31"/>
      <c r="C220" s="29"/>
      <c r="D220" s="29"/>
      <c r="E220" s="29"/>
      <c r="F220" s="44"/>
      <c r="G220" s="29"/>
      <c r="H220" s="21" t="str">
        <f>LEFT(Tabel1[[#This Row],[Ruumi tüüp (TALO Tüüpruumide nimestik)]],2)</f>
        <v/>
      </c>
      <c r="I220" s="32"/>
      <c r="J220" s="29"/>
      <c r="K220" s="21" t="str">
        <f>IFERROR(VLOOKUP(Tabel1[[#This Row],[Üürnik]],'Lepingu lisa'!$K$3:$L$22,2,FALSE),"")</f>
        <v/>
      </c>
      <c r="L220" s="21" t="str">
        <f>IFERROR(VLOOKUP(Tabel1[[#This Row],[Jaotus]],Tabelid!L:M,2,FALSE),"")</f>
        <v/>
      </c>
    </row>
    <row r="221" spans="1:12" x14ac:dyDescent="0.25">
      <c r="A221" s="29"/>
      <c r="B221" s="31"/>
      <c r="C221" s="29"/>
      <c r="D221" s="29"/>
      <c r="E221" s="29"/>
      <c r="F221" s="44"/>
      <c r="G221" s="29"/>
      <c r="H221" s="21" t="str">
        <f>LEFT(Tabel1[[#This Row],[Ruumi tüüp (TALO Tüüpruumide nimestik)]],2)</f>
        <v/>
      </c>
      <c r="I221" s="32"/>
      <c r="J221" s="29"/>
      <c r="K221" s="21" t="str">
        <f>IFERROR(VLOOKUP(Tabel1[[#This Row],[Üürnik]],'Lepingu lisa'!$K$3:$L$22,2,FALSE),"")</f>
        <v/>
      </c>
      <c r="L221" s="21" t="str">
        <f>IFERROR(VLOOKUP(Tabel1[[#This Row],[Jaotus]],Tabelid!L:M,2,FALSE),"")</f>
        <v/>
      </c>
    </row>
    <row r="222" spans="1:12" x14ac:dyDescent="0.25">
      <c r="A222" s="29"/>
      <c r="B222" s="31"/>
      <c r="C222" s="29"/>
      <c r="D222" s="29"/>
      <c r="E222" s="29"/>
      <c r="F222" s="44"/>
      <c r="G222" s="29"/>
      <c r="H222" s="21" t="str">
        <f>LEFT(Tabel1[[#This Row],[Ruumi tüüp (TALO Tüüpruumide nimestik)]],2)</f>
        <v/>
      </c>
      <c r="I222" s="32"/>
      <c r="J222" s="29"/>
      <c r="K222" s="21" t="str">
        <f>IFERROR(VLOOKUP(Tabel1[[#This Row],[Üürnik]],'Lepingu lisa'!$K$3:$L$22,2,FALSE),"")</f>
        <v/>
      </c>
      <c r="L222" s="21" t="str">
        <f>IFERROR(VLOOKUP(Tabel1[[#This Row],[Jaotus]],Tabelid!L:M,2,FALSE),"")</f>
        <v/>
      </c>
    </row>
    <row r="223" spans="1:12" x14ac:dyDescent="0.25">
      <c r="A223" s="29"/>
      <c r="B223" s="31"/>
      <c r="C223" s="29"/>
      <c r="D223" s="29"/>
      <c r="E223" s="29"/>
      <c r="F223" s="44"/>
      <c r="G223" s="29"/>
      <c r="H223" s="21" t="str">
        <f>LEFT(Tabel1[[#This Row],[Ruumi tüüp (TALO Tüüpruumide nimestik)]],2)</f>
        <v/>
      </c>
      <c r="I223" s="32"/>
      <c r="J223" s="29"/>
      <c r="K223" s="21" t="str">
        <f>IFERROR(VLOOKUP(Tabel1[[#This Row],[Üürnik]],'Lepingu lisa'!$K$3:$L$22,2,FALSE),"")</f>
        <v/>
      </c>
      <c r="L223" s="21" t="str">
        <f>IFERROR(VLOOKUP(Tabel1[[#This Row],[Jaotus]],Tabelid!L:M,2,FALSE),"")</f>
        <v/>
      </c>
    </row>
    <row r="224" spans="1:12" x14ac:dyDescent="0.25">
      <c r="A224" s="29"/>
      <c r="B224" s="31"/>
      <c r="C224" s="29"/>
      <c r="D224" s="29"/>
      <c r="E224" s="29"/>
      <c r="F224" s="44"/>
      <c r="G224" s="29"/>
      <c r="H224" s="21" t="str">
        <f>LEFT(Tabel1[[#This Row],[Ruumi tüüp (TALO Tüüpruumide nimestik)]],2)</f>
        <v/>
      </c>
      <c r="I224" s="32"/>
      <c r="J224" s="29"/>
      <c r="K224" s="21" t="str">
        <f>IFERROR(VLOOKUP(Tabel1[[#This Row],[Üürnik]],'Lepingu lisa'!$K$3:$L$22,2,FALSE),"")</f>
        <v/>
      </c>
      <c r="L224" s="21" t="str">
        <f>IFERROR(VLOOKUP(Tabel1[[#This Row],[Jaotus]],Tabelid!L:M,2,FALSE),"")</f>
        <v/>
      </c>
    </row>
    <row r="225" spans="1:12" x14ac:dyDescent="0.25">
      <c r="A225" s="29"/>
      <c r="B225" s="31"/>
      <c r="C225" s="29"/>
      <c r="D225" s="29"/>
      <c r="E225" s="29"/>
      <c r="F225" s="44"/>
      <c r="G225" s="29"/>
      <c r="H225" s="21" t="str">
        <f>LEFT(Tabel1[[#This Row],[Ruumi tüüp (TALO Tüüpruumide nimestik)]],2)</f>
        <v/>
      </c>
      <c r="I225" s="32"/>
      <c r="J225" s="29"/>
      <c r="K225" s="21" t="str">
        <f>IFERROR(VLOOKUP(Tabel1[[#This Row],[Üürnik]],'Lepingu lisa'!$K$3:$L$22,2,FALSE),"")</f>
        <v/>
      </c>
      <c r="L225" s="21" t="str">
        <f>IFERROR(VLOOKUP(Tabel1[[#This Row],[Jaotus]],Tabelid!L:M,2,FALSE),"")</f>
        <v/>
      </c>
    </row>
    <row r="226" spans="1:12" x14ac:dyDescent="0.25">
      <c r="A226" s="29"/>
      <c r="B226" s="31"/>
      <c r="C226" s="29"/>
      <c r="D226" s="29"/>
      <c r="E226" s="29"/>
      <c r="F226" s="44"/>
      <c r="G226" s="29"/>
      <c r="H226" s="21" t="str">
        <f>LEFT(Tabel1[[#This Row],[Ruumi tüüp (TALO Tüüpruumide nimestik)]],2)</f>
        <v/>
      </c>
      <c r="I226" s="32"/>
      <c r="J226" s="29"/>
      <c r="K226" s="21" t="str">
        <f>IFERROR(VLOOKUP(Tabel1[[#This Row],[Üürnik]],'Lepingu lisa'!$K$3:$L$22,2,FALSE),"")</f>
        <v/>
      </c>
      <c r="L226" s="21" t="str">
        <f>IFERROR(VLOOKUP(Tabel1[[#This Row],[Jaotus]],Tabelid!L:M,2,FALSE),"")</f>
        <v/>
      </c>
    </row>
    <row r="227" spans="1:12" x14ac:dyDescent="0.25">
      <c r="A227" s="29"/>
      <c r="B227" s="31"/>
      <c r="C227" s="29"/>
      <c r="D227" s="29"/>
      <c r="E227" s="29"/>
      <c r="F227" s="44"/>
      <c r="G227" s="29"/>
      <c r="H227" s="21" t="str">
        <f>LEFT(Tabel1[[#This Row],[Ruumi tüüp (TALO Tüüpruumide nimestik)]],2)</f>
        <v/>
      </c>
      <c r="I227" s="32"/>
      <c r="J227" s="29"/>
      <c r="K227" s="21" t="str">
        <f>IFERROR(VLOOKUP(Tabel1[[#This Row],[Üürnik]],'Lepingu lisa'!$K$3:$L$22,2,FALSE),"")</f>
        <v/>
      </c>
      <c r="L227" s="21" t="str">
        <f>IFERROR(VLOOKUP(Tabel1[[#This Row],[Jaotus]],Tabelid!L:M,2,FALSE),"")</f>
        <v/>
      </c>
    </row>
    <row r="228" spans="1:12" x14ac:dyDescent="0.25">
      <c r="A228" s="29"/>
      <c r="B228" s="31"/>
      <c r="C228" s="29"/>
      <c r="D228" s="29"/>
      <c r="E228" s="29"/>
      <c r="F228" s="44"/>
      <c r="G228" s="29"/>
      <c r="H228" s="21" t="str">
        <f>LEFT(Tabel1[[#This Row],[Ruumi tüüp (TALO Tüüpruumide nimestik)]],2)</f>
        <v/>
      </c>
      <c r="I228" s="32"/>
      <c r="J228" s="29"/>
      <c r="K228" s="21" t="str">
        <f>IFERROR(VLOOKUP(Tabel1[[#This Row],[Üürnik]],'Lepingu lisa'!$K$3:$L$22,2,FALSE),"")</f>
        <v/>
      </c>
      <c r="L228" s="21" t="str">
        <f>IFERROR(VLOOKUP(Tabel1[[#This Row],[Jaotus]],Tabelid!L:M,2,FALSE),"")</f>
        <v/>
      </c>
    </row>
    <row r="229" spans="1:12" x14ac:dyDescent="0.25">
      <c r="A229" s="29"/>
      <c r="B229" s="31"/>
      <c r="C229" s="29"/>
      <c r="D229" s="29"/>
      <c r="E229" s="29"/>
      <c r="F229" s="44"/>
      <c r="G229" s="29"/>
      <c r="H229" s="21" t="str">
        <f>LEFT(Tabel1[[#This Row],[Ruumi tüüp (TALO Tüüpruumide nimestik)]],2)</f>
        <v/>
      </c>
      <c r="I229" s="32"/>
      <c r="J229" s="29"/>
      <c r="K229" s="21" t="str">
        <f>IFERROR(VLOOKUP(Tabel1[[#This Row],[Üürnik]],'Lepingu lisa'!$K$3:$L$22,2,FALSE),"")</f>
        <v/>
      </c>
      <c r="L229" s="21" t="str">
        <f>IFERROR(VLOOKUP(Tabel1[[#This Row],[Jaotus]],Tabelid!L:M,2,FALSE),"")</f>
        <v/>
      </c>
    </row>
    <row r="230" spans="1:12" x14ac:dyDescent="0.25">
      <c r="A230" s="29"/>
      <c r="B230" s="31"/>
      <c r="C230" s="29"/>
      <c r="D230" s="29"/>
      <c r="E230" s="29"/>
      <c r="F230" s="44"/>
      <c r="G230" s="29"/>
      <c r="H230" s="21" t="str">
        <f>LEFT(Tabel1[[#This Row],[Ruumi tüüp (TALO Tüüpruumide nimestik)]],2)</f>
        <v/>
      </c>
      <c r="I230" s="32"/>
      <c r="J230" s="29"/>
      <c r="K230" s="21" t="str">
        <f>IFERROR(VLOOKUP(Tabel1[[#This Row],[Üürnik]],'Lepingu lisa'!$K$3:$L$22,2,FALSE),"")</f>
        <v/>
      </c>
      <c r="L230" s="21" t="str">
        <f>IFERROR(VLOOKUP(Tabel1[[#This Row],[Jaotus]],Tabelid!L:M,2,FALSE),"")</f>
        <v/>
      </c>
    </row>
    <row r="231" spans="1:12" x14ac:dyDescent="0.25">
      <c r="A231" s="29"/>
      <c r="B231" s="31"/>
      <c r="C231" s="29"/>
      <c r="D231" s="29"/>
      <c r="E231" s="29"/>
      <c r="F231" s="44"/>
      <c r="G231" s="29"/>
      <c r="H231" s="21" t="str">
        <f>LEFT(Tabel1[[#This Row],[Ruumi tüüp (TALO Tüüpruumide nimestik)]],2)</f>
        <v/>
      </c>
      <c r="I231" s="32"/>
      <c r="J231" s="29"/>
      <c r="K231" s="21" t="str">
        <f>IFERROR(VLOOKUP(Tabel1[[#This Row],[Üürnik]],'Lepingu lisa'!$K$3:$L$22,2,FALSE),"")</f>
        <v/>
      </c>
      <c r="L231" s="21" t="str">
        <f>IFERROR(VLOOKUP(Tabel1[[#This Row],[Jaotus]],Tabelid!L:M,2,FALSE),"")</f>
        <v/>
      </c>
    </row>
    <row r="232" spans="1:12" x14ac:dyDescent="0.25">
      <c r="A232" s="29"/>
      <c r="B232" s="31"/>
      <c r="C232" s="29"/>
      <c r="D232" s="29"/>
      <c r="E232" s="29"/>
      <c r="F232" s="44"/>
      <c r="G232" s="29"/>
      <c r="H232" s="21" t="str">
        <f>LEFT(Tabel1[[#This Row],[Ruumi tüüp (TALO Tüüpruumide nimestik)]],2)</f>
        <v/>
      </c>
      <c r="I232" s="32"/>
      <c r="J232" s="29"/>
      <c r="K232" s="21" t="str">
        <f>IFERROR(VLOOKUP(Tabel1[[#This Row],[Üürnik]],'Lepingu lisa'!$K$3:$L$22,2,FALSE),"")</f>
        <v/>
      </c>
      <c r="L232" s="21" t="str">
        <f>IFERROR(VLOOKUP(Tabel1[[#This Row],[Jaotus]],Tabelid!L:M,2,FALSE),"")</f>
        <v/>
      </c>
    </row>
    <row r="233" spans="1:12" x14ac:dyDescent="0.25">
      <c r="A233" s="29"/>
      <c r="B233" s="31"/>
      <c r="C233" s="29"/>
      <c r="D233" s="29"/>
      <c r="E233" s="29"/>
      <c r="F233" s="44"/>
      <c r="G233" s="29"/>
      <c r="H233" s="21" t="str">
        <f>LEFT(Tabel1[[#This Row],[Ruumi tüüp (TALO Tüüpruumide nimestik)]],2)</f>
        <v/>
      </c>
      <c r="I233" s="32"/>
      <c r="J233" s="29"/>
      <c r="K233" s="21" t="str">
        <f>IFERROR(VLOOKUP(Tabel1[[#This Row],[Üürnik]],'Lepingu lisa'!$K$3:$L$22,2,FALSE),"")</f>
        <v/>
      </c>
      <c r="L233" s="21" t="str">
        <f>IFERROR(VLOOKUP(Tabel1[[#This Row],[Jaotus]],Tabelid!L:M,2,FALSE),"")</f>
        <v/>
      </c>
    </row>
    <row r="234" spans="1:12" x14ac:dyDescent="0.25">
      <c r="A234" s="29"/>
      <c r="B234" s="31"/>
      <c r="C234" s="29"/>
      <c r="D234" s="29"/>
      <c r="E234" s="29"/>
      <c r="F234" s="44"/>
      <c r="G234" s="29"/>
      <c r="H234" s="21" t="str">
        <f>LEFT(Tabel1[[#This Row],[Ruumi tüüp (TALO Tüüpruumide nimestik)]],2)</f>
        <v/>
      </c>
      <c r="I234" s="32"/>
      <c r="J234" s="29"/>
      <c r="K234" s="21" t="str">
        <f>IFERROR(VLOOKUP(Tabel1[[#This Row],[Üürnik]],'Lepingu lisa'!$K$3:$L$22,2,FALSE),"")</f>
        <v/>
      </c>
      <c r="L234" s="21" t="str">
        <f>IFERROR(VLOOKUP(Tabel1[[#This Row],[Jaotus]],Tabelid!L:M,2,FALSE),"")</f>
        <v/>
      </c>
    </row>
    <row r="235" spans="1:12" x14ac:dyDescent="0.25">
      <c r="A235" s="29"/>
      <c r="B235" s="31"/>
      <c r="C235" s="29"/>
      <c r="D235" s="29"/>
      <c r="E235" s="29"/>
      <c r="F235" s="44"/>
      <c r="G235" s="29"/>
      <c r="H235" s="21" t="str">
        <f>LEFT(Tabel1[[#This Row],[Ruumi tüüp (TALO Tüüpruumide nimestik)]],2)</f>
        <v/>
      </c>
      <c r="I235" s="32"/>
      <c r="J235" s="29"/>
      <c r="K235" s="21" t="str">
        <f>IFERROR(VLOOKUP(Tabel1[[#This Row],[Üürnik]],'Lepingu lisa'!$K$3:$L$22,2,FALSE),"")</f>
        <v/>
      </c>
      <c r="L235" s="21" t="str">
        <f>IFERROR(VLOOKUP(Tabel1[[#This Row],[Jaotus]],Tabelid!L:M,2,FALSE),"")</f>
        <v/>
      </c>
    </row>
    <row r="236" spans="1:12" x14ac:dyDescent="0.25">
      <c r="A236" s="29"/>
      <c r="B236" s="31"/>
      <c r="C236" s="29"/>
      <c r="D236" s="29"/>
      <c r="E236" s="29"/>
      <c r="F236" s="44"/>
      <c r="G236" s="29"/>
      <c r="H236" s="21" t="str">
        <f>LEFT(Tabel1[[#This Row],[Ruumi tüüp (TALO Tüüpruumide nimestik)]],2)</f>
        <v/>
      </c>
      <c r="I236" s="32"/>
      <c r="J236" s="29"/>
      <c r="K236" s="21" t="str">
        <f>IFERROR(VLOOKUP(Tabel1[[#This Row],[Üürnik]],'Lepingu lisa'!$K$3:$L$22,2,FALSE),"")</f>
        <v/>
      </c>
      <c r="L236" s="21" t="str">
        <f>IFERROR(VLOOKUP(Tabel1[[#This Row],[Jaotus]],Tabelid!L:M,2,FALSE),"")</f>
        <v/>
      </c>
    </row>
    <row r="237" spans="1:12" x14ac:dyDescent="0.25">
      <c r="A237" s="29"/>
      <c r="B237" s="31"/>
      <c r="C237" s="29"/>
      <c r="D237" s="29"/>
      <c r="E237" s="29"/>
      <c r="F237" s="44"/>
      <c r="G237" s="29"/>
      <c r="H237" s="21" t="str">
        <f>LEFT(Tabel1[[#This Row],[Ruumi tüüp (TALO Tüüpruumide nimestik)]],2)</f>
        <v/>
      </c>
      <c r="I237" s="32"/>
      <c r="J237" s="29"/>
      <c r="K237" s="21" t="str">
        <f>IFERROR(VLOOKUP(Tabel1[[#This Row],[Üürnik]],'Lepingu lisa'!$K$3:$L$22,2,FALSE),"")</f>
        <v/>
      </c>
      <c r="L237" s="21" t="str">
        <f>IFERROR(VLOOKUP(Tabel1[[#This Row],[Jaotus]],Tabelid!L:M,2,FALSE),"")</f>
        <v/>
      </c>
    </row>
    <row r="238" spans="1:12" x14ac:dyDescent="0.25">
      <c r="A238" s="29"/>
      <c r="B238" s="31"/>
      <c r="C238" s="29"/>
      <c r="D238" s="29"/>
      <c r="E238" s="29"/>
      <c r="F238" s="44"/>
      <c r="G238" s="29"/>
      <c r="H238" s="21" t="str">
        <f>LEFT(Tabel1[[#This Row],[Ruumi tüüp (TALO Tüüpruumide nimestik)]],2)</f>
        <v/>
      </c>
      <c r="I238" s="32"/>
      <c r="J238" s="29"/>
      <c r="K238" s="21" t="str">
        <f>IFERROR(VLOOKUP(Tabel1[[#This Row],[Üürnik]],'Lepingu lisa'!$K$3:$L$22,2,FALSE),"")</f>
        <v/>
      </c>
      <c r="L238" s="21" t="str">
        <f>IFERROR(VLOOKUP(Tabel1[[#This Row],[Jaotus]],Tabelid!L:M,2,FALSE),"")</f>
        <v/>
      </c>
    </row>
    <row r="239" spans="1:12" x14ac:dyDescent="0.25">
      <c r="A239" s="29"/>
      <c r="B239" s="31"/>
      <c r="C239" s="29"/>
      <c r="D239" s="29"/>
      <c r="E239" s="29"/>
      <c r="F239" s="44"/>
      <c r="G239" s="29"/>
      <c r="H239" s="21" t="str">
        <f>LEFT(Tabel1[[#This Row],[Ruumi tüüp (TALO Tüüpruumide nimestik)]],2)</f>
        <v/>
      </c>
      <c r="I239" s="32"/>
      <c r="J239" s="29"/>
      <c r="K239" s="21" t="str">
        <f>IFERROR(VLOOKUP(Tabel1[[#This Row],[Üürnik]],'Lepingu lisa'!$K$3:$L$22,2,FALSE),"")</f>
        <v/>
      </c>
      <c r="L239" s="21" t="str">
        <f>IFERROR(VLOOKUP(Tabel1[[#This Row],[Jaotus]],Tabelid!L:M,2,FALSE),"")</f>
        <v/>
      </c>
    </row>
    <row r="240" spans="1:12" x14ac:dyDescent="0.25">
      <c r="A240" s="29"/>
      <c r="B240" s="31"/>
      <c r="C240" s="29"/>
      <c r="D240" s="29"/>
      <c r="E240" s="29"/>
      <c r="F240" s="44"/>
      <c r="G240" s="29"/>
      <c r="H240" s="21" t="str">
        <f>LEFT(Tabel1[[#This Row],[Ruumi tüüp (TALO Tüüpruumide nimestik)]],2)</f>
        <v/>
      </c>
      <c r="I240" s="32"/>
      <c r="J240" s="29"/>
      <c r="K240" s="21" t="str">
        <f>IFERROR(VLOOKUP(Tabel1[[#This Row],[Üürnik]],'Lepingu lisa'!$K$3:$L$22,2,FALSE),"")</f>
        <v/>
      </c>
      <c r="L240" s="21" t="str">
        <f>IFERROR(VLOOKUP(Tabel1[[#This Row],[Jaotus]],Tabelid!L:M,2,FALSE),"")</f>
        <v/>
      </c>
    </row>
    <row r="241" spans="1:12" x14ac:dyDescent="0.25">
      <c r="A241" s="29"/>
      <c r="B241" s="31"/>
      <c r="C241" s="29"/>
      <c r="D241" s="29"/>
      <c r="E241" s="29"/>
      <c r="F241" s="44"/>
      <c r="G241" s="29"/>
      <c r="H241" s="21" t="str">
        <f>LEFT(Tabel1[[#This Row],[Ruumi tüüp (TALO Tüüpruumide nimestik)]],2)</f>
        <v/>
      </c>
      <c r="I241" s="32"/>
      <c r="J241" s="29"/>
      <c r="K241" s="21" t="str">
        <f>IFERROR(VLOOKUP(Tabel1[[#This Row],[Üürnik]],'Lepingu lisa'!$K$3:$L$22,2,FALSE),"")</f>
        <v/>
      </c>
      <c r="L241" s="21" t="str">
        <f>IFERROR(VLOOKUP(Tabel1[[#This Row],[Jaotus]],Tabelid!L:M,2,FALSE),"")</f>
        <v/>
      </c>
    </row>
    <row r="242" spans="1:12" x14ac:dyDescent="0.25">
      <c r="A242" s="29"/>
      <c r="B242" s="31"/>
      <c r="C242" s="29"/>
      <c r="D242" s="29"/>
      <c r="E242" s="29"/>
      <c r="F242" s="44"/>
      <c r="G242" s="29"/>
      <c r="H242" s="21" t="str">
        <f>LEFT(Tabel1[[#This Row],[Ruumi tüüp (TALO Tüüpruumide nimestik)]],2)</f>
        <v/>
      </c>
      <c r="I242" s="32"/>
      <c r="J242" s="29"/>
      <c r="K242" s="21" t="str">
        <f>IFERROR(VLOOKUP(Tabel1[[#This Row],[Üürnik]],'Lepingu lisa'!$K$3:$L$22,2,FALSE),"")</f>
        <v/>
      </c>
      <c r="L242" s="21" t="str">
        <f>IFERROR(VLOOKUP(Tabel1[[#This Row],[Jaotus]],Tabelid!L:M,2,FALSE),"")</f>
        <v/>
      </c>
    </row>
    <row r="243" spans="1:12" x14ac:dyDescent="0.25">
      <c r="A243" s="29"/>
      <c r="B243" s="31"/>
      <c r="C243" s="29"/>
      <c r="D243" s="29"/>
      <c r="E243" s="29"/>
      <c r="F243" s="44"/>
      <c r="G243" s="29"/>
      <c r="H243" s="21" t="str">
        <f>LEFT(Tabel1[[#This Row],[Ruumi tüüp (TALO Tüüpruumide nimestik)]],2)</f>
        <v/>
      </c>
      <c r="I243" s="32"/>
      <c r="J243" s="29"/>
      <c r="K243" s="21" t="str">
        <f>IFERROR(VLOOKUP(Tabel1[[#This Row],[Üürnik]],'Lepingu lisa'!$K$3:$L$22,2,FALSE),"")</f>
        <v/>
      </c>
      <c r="L243" s="21" t="str">
        <f>IFERROR(VLOOKUP(Tabel1[[#This Row],[Jaotus]],Tabelid!L:M,2,FALSE),"")</f>
        <v/>
      </c>
    </row>
    <row r="244" spans="1:12" x14ac:dyDescent="0.25">
      <c r="A244" s="29"/>
      <c r="B244" s="31"/>
      <c r="C244" s="29"/>
      <c r="D244" s="29"/>
      <c r="E244" s="29"/>
      <c r="F244" s="44"/>
      <c r="G244" s="29"/>
      <c r="H244" s="21" t="str">
        <f>LEFT(Tabel1[[#This Row],[Ruumi tüüp (TALO Tüüpruumide nimestik)]],2)</f>
        <v/>
      </c>
      <c r="I244" s="32"/>
      <c r="J244" s="29"/>
      <c r="K244" s="21" t="str">
        <f>IFERROR(VLOOKUP(Tabel1[[#This Row],[Üürnik]],'Lepingu lisa'!$K$3:$L$22,2,FALSE),"")</f>
        <v/>
      </c>
      <c r="L244" s="21" t="str">
        <f>IFERROR(VLOOKUP(Tabel1[[#This Row],[Jaotus]],Tabelid!L:M,2,FALSE),"")</f>
        <v/>
      </c>
    </row>
    <row r="245" spans="1:12" x14ac:dyDescent="0.25">
      <c r="A245" s="29"/>
      <c r="B245" s="31"/>
      <c r="C245" s="29"/>
      <c r="D245" s="29"/>
      <c r="E245" s="29"/>
      <c r="F245" s="44"/>
      <c r="G245" s="29"/>
      <c r="H245" s="21" t="str">
        <f>LEFT(Tabel1[[#This Row],[Ruumi tüüp (TALO Tüüpruumide nimestik)]],2)</f>
        <v/>
      </c>
      <c r="I245" s="32"/>
      <c r="J245" s="29"/>
      <c r="K245" s="21" t="str">
        <f>IFERROR(VLOOKUP(Tabel1[[#This Row],[Üürnik]],'Lepingu lisa'!$K$3:$L$22,2,FALSE),"")</f>
        <v/>
      </c>
      <c r="L245" s="21" t="str">
        <f>IFERROR(VLOOKUP(Tabel1[[#This Row],[Jaotus]],Tabelid!L:M,2,FALSE),"")</f>
        <v/>
      </c>
    </row>
    <row r="246" spans="1:12" x14ac:dyDescent="0.25">
      <c r="A246" s="29"/>
      <c r="B246" s="31"/>
      <c r="C246" s="29"/>
      <c r="D246" s="29"/>
      <c r="E246" s="29"/>
      <c r="F246" s="44"/>
      <c r="G246" s="29"/>
      <c r="H246" s="21" t="str">
        <f>LEFT(Tabel1[[#This Row],[Ruumi tüüp (TALO Tüüpruumide nimestik)]],2)</f>
        <v/>
      </c>
      <c r="I246" s="32"/>
      <c r="J246" s="29"/>
      <c r="K246" s="21" t="str">
        <f>IFERROR(VLOOKUP(Tabel1[[#This Row],[Üürnik]],'Lepingu lisa'!$K$3:$L$22,2,FALSE),"")</f>
        <v/>
      </c>
      <c r="L246" s="21" t="str">
        <f>IFERROR(VLOOKUP(Tabel1[[#This Row],[Jaotus]],Tabelid!L:M,2,FALSE),"")</f>
        <v/>
      </c>
    </row>
    <row r="247" spans="1:12" x14ac:dyDescent="0.25">
      <c r="A247" s="29"/>
      <c r="B247" s="31"/>
      <c r="C247" s="29"/>
      <c r="D247" s="29"/>
      <c r="E247" s="29"/>
      <c r="F247" s="44"/>
      <c r="G247" s="29"/>
      <c r="H247" s="21" t="str">
        <f>LEFT(Tabel1[[#This Row],[Ruumi tüüp (TALO Tüüpruumide nimestik)]],2)</f>
        <v/>
      </c>
      <c r="I247" s="32"/>
      <c r="J247" s="29"/>
      <c r="K247" s="21" t="str">
        <f>IFERROR(VLOOKUP(Tabel1[[#This Row],[Üürnik]],'Lepingu lisa'!$K$3:$L$22,2,FALSE),"")</f>
        <v/>
      </c>
      <c r="L247" s="21" t="str">
        <f>IFERROR(VLOOKUP(Tabel1[[#This Row],[Jaotus]],Tabelid!L:M,2,FALSE),"")</f>
        <v/>
      </c>
    </row>
    <row r="248" spans="1:12" x14ac:dyDescent="0.25">
      <c r="A248" s="29"/>
      <c r="B248" s="31"/>
      <c r="C248" s="29"/>
      <c r="D248" s="29"/>
      <c r="E248" s="29"/>
      <c r="F248" s="44"/>
      <c r="G248" s="29"/>
      <c r="H248" s="21" t="str">
        <f>LEFT(Tabel1[[#This Row],[Ruumi tüüp (TALO Tüüpruumide nimestik)]],2)</f>
        <v/>
      </c>
      <c r="I248" s="32"/>
      <c r="J248" s="29"/>
      <c r="K248" s="21" t="str">
        <f>IFERROR(VLOOKUP(Tabel1[[#This Row],[Üürnik]],'Lepingu lisa'!$K$3:$L$22,2,FALSE),"")</f>
        <v/>
      </c>
      <c r="L248" s="21" t="str">
        <f>IFERROR(VLOOKUP(Tabel1[[#This Row],[Jaotus]],Tabelid!L:M,2,FALSE),"")</f>
        <v/>
      </c>
    </row>
    <row r="249" spans="1:12" x14ac:dyDescent="0.25">
      <c r="A249" s="29"/>
      <c r="B249" s="31"/>
      <c r="C249" s="29"/>
      <c r="D249" s="29"/>
      <c r="E249" s="29"/>
      <c r="F249" s="44"/>
      <c r="G249" s="29"/>
      <c r="H249" s="21" t="str">
        <f>LEFT(Tabel1[[#This Row],[Ruumi tüüp (TALO Tüüpruumide nimestik)]],2)</f>
        <v/>
      </c>
      <c r="I249" s="32"/>
      <c r="J249" s="29"/>
      <c r="K249" s="21" t="str">
        <f>IFERROR(VLOOKUP(Tabel1[[#This Row],[Üürnik]],'Lepingu lisa'!$K$3:$L$22,2,FALSE),"")</f>
        <v/>
      </c>
      <c r="L249" s="21" t="str">
        <f>IFERROR(VLOOKUP(Tabel1[[#This Row],[Jaotus]],Tabelid!L:M,2,FALSE),"")</f>
        <v/>
      </c>
    </row>
    <row r="250" spans="1:12" x14ac:dyDescent="0.25">
      <c r="A250" s="29"/>
      <c r="B250" s="31"/>
      <c r="C250" s="29"/>
      <c r="D250" s="29"/>
      <c r="E250" s="29"/>
      <c r="F250" s="44"/>
      <c r="G250" s="29"/>
      <c r="H250" s="21" t="str">
        <f>LEFT(Tabel1[[#This Row],[Ruumi tüüp (TALO Tüüpruumide nimestik)]],2)</f>
        <v/>
      </c>
      <c r="I250" s="32"/>
      <c r="J250" s="29"/>
      <c r="K250" s="21" t="str">
        <f>IFERROR(VLOOKUP(Tabel1[[#This Row],[Üürnik]],'Lepingu lisa'!$K$3:$L$22,2,FALSE),"")</f>
        <v/>
      </c>
      <c r="L250" s="21" t="str">
        <f>IFERROR(VLOOKUP(Tabel1[[#This Row],[Jaotus]],Tabelid!L:M,2,FALSE),"")</f>
        <v/>
      </c>
    </row>
    <row r="251" spans="1:12" x14ac:dyDescent="0.25">
      <c r="A251" s="29"/>
      <c r="B251" s="31"/>
      <c r="C251" s="29"/>
      <c r="D251" s="29"/>
      <c r="E251" s="29"/>
      <c r="F251" s="44"/>
      <c r="G251" s="29"/>
      <c r="H251" s="21" t="str">
        <f>LEFT(Tabel1[[#This Row],[Ruumi tüüp (TALO Tüüpruumide nimestik)]],2)</f>
        <v/>
      </c>
      <c r="I251" s="32"/>
      <c r="J251" s="29"/>
      <c r="K251" s="21" t="str">
        <f>IFERROR(VLOOKUP(Tabel1[[#This Row],[Üürnik]],'Lepingu lisa'!$K$3:$L$22,2,FALSE),"")</f>
        <v/>
      </c>
      <c r="L251" s="21" t="str">
        <f>IFERROR(VLOOKUP(Tabel1[[#This Row],[Jaotus]],Tabelid!L:M,2,FALSE),"")</f>
        <v/>
      </c>
    </row>
    <row r="252" spans="1:12" x14ac:dyDescent="0.25">
      <c r="A252" s="29"/>
      <c r="B252" s="31"/>
      <c r="C252" s="29"/>
      <c r="D252" s="29"/>
      <c r="E252" s="29"/>
      <c r="F252" s="44"/>
      <c r="G252" s="29"/>
      <c r="H252" s="21" t="str">
        <f>LEFT(Tabel1[[#This Row],[Ruumi tüüp (TALO Tüüpruumide nimestik)]],2)</f>
        <v/>
      </c>
      <c r="I252" s="32"/>
      <c r="J252" s="29"/>
      <c r="K252" s="21" t="str">
        <f>IFERROR(VLOOKUP(Tabel1[[#This Row],[Üürnik]],'Lepingu lisa'!$K$3:$L$22,2,FALSE),"")</f>
        <v/>
      </c>
      <c r="L252" s="21" t="str">
        <f>IFERROR(VLOOKUP(Tabel1[[#This Row],[Jaotus]],Tabelid!L:M,2,FALSE),"")</f>
        <v/>
      </c>
    </row>
    <row r="253" spans="1:12" x14ac:dyDescent="0.25">
      <c r="A253" s="29"/>
      <c r="B253" s="31"/>
      <c r="C253" s="29"/>
      <c r="D253" s="29"/>
      <c r="E253" s="29"/>
      <c r="F253" s="44"/>
      <c r="G253" s="29"/>
      <c r="H253" s="21" t="str">
        <f>LEFT(Tabel1[[#This Row],[Ruumi tüüp (TALO Tüüpruumide nimestik)]],2)</f>
        <v/>
      </c>
      <c r="I253" s="32"/>
      <c r="J253" s="29"/>
      <c r="K253" s="21" t="str">
        <f>IFERROR(VLOOKUP(Tabel1[[#This Row],[Üürnik]],'Lepingu lisa'!$K$3:$L$22,2,FALSE),"")</f>
        <v/>
      </c>
      <c r="L253" s="21" t="str">
        <f>IFERROR(VLOOKUP(Tabel1[[#This Row],[Jaotus]],Tabelid!L:M,2,FALSE),"")</f>
        <v/>
      </c>
    </row>
    <row r="254" spans="1:12" x14ac:dyDescent="0.25">
      <c r="A254" s="29"/>
      <c r="B254" s="31"/>
      <c r="C254" s="29"/>
      <c r="D254" s="29"/>
      <c r="E254" s="29"/>
      <c r="F254" s="44"/>
      <c r="G254" s="29"/>
      <c r="H254" s="21" t="str">
        <f>LEFT(Tabel1[[#This Row],[Ruumi tüüp (TALO Tüüpruumide nimestik)]],2)</f>
        <v/>
      </c>
      <c r="I254" s="32"/>
      <c r="J254" s="29"/>
      <c r="K254" s="21" t="str">
        <f>IFERROR(VLOOKUP(Tabel1[[#This Row],[Üürnik]],'Lepingu lisa'!$K$3:$L$22,2,FALSE),"")</f>
        <v/>
      </c>
      <c r="L254" s="21" t="str">
        <f>IFERROR(VLOOKUP(Tabel1[[#This Row],[Jaotus]],Tabelid!L:M,2,FALSE),"")</f>
        <v/>
      </c>
    </row>
    <row r="255" spans="1:12" x14ac:dyDescent="0.25">
      <c r="A255" s="29"/>
      <c r="B255" s="31"/>
      <c r="C255" s="29"/>
      <c r="D255" s="29"/>
      <c r="E255" s="29"/>
      <c r="F255" s="44"/>
      <c r="G255" s="29"/>
      <c r="H255" s="21" t="str">
        <f>LEFT(Tabel1[[#This Row],[Ruumi tüüp (TALO Tüüpruumide nimestik)]],2)</f>
        <v/>
      </c>
      <c r="I255" s="32"/>
      <c r="J255" s="29"/>
      <c r="K255" s="21" t="str">
        <f>IFERROR(VLOOKUP(Tabel1[[#This Row],[Üürnik]],'Lepingu lisa'!$K$3:$L$22,2,FALSE),"")</f>
        <v/>
      </c>
      <c r="L255" s="21" t="str">
        <f>IFERROR(VLOOKUP(Tabel1[[#This Row],[Jaotus]],Tabelid!L:M,2,FALSE),"")</f>
        <v/>
      </c>
    </row>
    <row r="256" spans="1:12" x14ac:dyDescent="0.25">
      <c r="A256" s="29"/>
      <c r="B256" s="31"/>
      <c r="C256" s="29"/>
      <c r="D256" s="29"/>
      <c r="E256" s="29"/>
      <c r="F256" s="44"/>
      <c r="G256" s="29"/>
      <c r="H256" s="21" t="str">
        <f>LEFT(Tabel1[[#This Row],[Ruumi tüüp (TALO Tüüpruumide nimestik)]],2)</f>
        <v/>
      </c>
      <c r="I256" s="32"/>
      <c r="J256" s="29"/>
      <c r="K256" s="21" t="str">
        <f>IFERROR(VLOOKUP(Tabel1[[#This Row],[Üürnik]],'Lepingu lisa'!$K$3:$L$22,2,FALSE),"")</f>
        <v/>
      </c>
      <c r="L256" s="21" t="str">
        <f>IFERROR(VLOOKUP(Tabel1[[#This Row],[Jaotus]],Tabelid!L:M,2,FALSE),"")</f>
        <v/>
      </c>
    </row>
    <row r="257" spans="1:12" x14ac:dyDescent="0.25">
      <c r="A257" s="29"/>
      <c r="B257" s="31"/>
      <c r="C257" s="29"/>
      <c r="D257" s="29"/>
      <c r="E257" s="29"/>
      <c r="F257" s="44"/>
      <c r="G257" s="29"/>
      <c r="H257" s="21" t="str">
        <f>LEFT(Tabel1[[#This Row],[Ruumi tüüp (TALO Tüüpruumide nimestik)]],2)</f>
        <v/>
      </c>
      <c r="I257" s="32"/>
      <c r="J257" s="29"/>
      <c r="K257" s="21" t="str">
        <f>IFERROR(VLOOKUP(Tabel1[[#This Row],[Üürnik]],'Lepingu lisa'!$K$3:$L$22,2,FALSE),"")</f>
        <v/>
      </c>
      <c r="L257" s="21" t="str">
        <f>IFERROR(VLOOKUP(Tabel1[[#This Row],[Jaotus]],Tabelid!L:M,2,FALSE),"")</f>
        <v/>
      </c>
    </row>
    <row r="258" spans="1:12" x14ac:dyDescent="0.25">
      <c r="A258" s="29"/>
      <c r="B258" s="31"/>
      <c r="C258" s="29"/>
      <c r="D258" s="29"/>
      <c r="E258" s="29"/>
      <c r="F258" s="44"/>
      <c r="G258" s="29"/>
      <c r="H258" s="21" t="str">
        <f>LEFT(Tabel1[[#This Row],[Ruumi tüüp (TALO Tüüpruumide nimestik)]],2)</f>
        <v/>
      </c>
      <c r="I258" s="32"/>
      <c r="J258" s="29"/>
      <c r="K258" s="21" t="str">
        <f>IFERROR(VLOOKUP(Tabel1[[#This Row],[Üürnik]],'Lepingu lisa'!$K$3:$L$22,2,FALSE),"")</f>
        <v/>
      </c>
      <c r="L258" s="21" t="str">
        <f>IFERROR(VLOOKUP(Tabel1[[#This Row],[Jaotus]],Tabelid!L:M,2,FALSE),"")</f>
        <v/>
      </c>
    </row>
    <row r="259" spans="1:12" x14ac:dyDescent="0.25">
      <c r="A259" s="29"/>
      <c r="B259" s="31"/>
      <c r="C259" s="29"/>
      <c r="D259" s="29"/>
      <c r="E259" s="29"/>
      <c r="F259" s="44"/>
      <c r="G259" s="29"/>
      <c r="H259" s="21" t="str">
        <f>LEFT(Tabel1[[#This Row],[Ruumi tüüp (TALO Tüüpruumide nimestik)]],2)</f>
        <v/>
      </c>
      <c r="I259" s="32"/>
      <c r="J259" s="29"/>
      <c r="K259" s="21" t="str">
        <f>IFERROR(VLOOKUP(Tabel1[[#This Row],[Üürnik]],'Lepingu lisa'!$K$3:$L$22,2,FALSE),"")</f>
        <v/>
      </c>
      <c r="L259" s="21" t="str">
        <f>IFERROR(VLOOKUP(Tabel1[[#This Row],[Jaotus]],Tabelid!L:M,2,FALSE),"")</f>
        <v/>
      </c>
    </row>
    <row r="260" spans="1:12" x14ac:dyDescent="0.25">
      <c r="A260" s="29"/>
      <c r="B260" s="31"/>
      <c r="C260" s="29"/>
      <c r="D260" s="29"/>
      <c r="E260" s="29"/>
      <c r="F260" s="44"/>
      <c r="G260" s="29"/>
      <c r="H260" s="21" t="str">
        <f>LEFT(Tabel1[[#This Row],[Ruumi tüüp (TALO Tüüpruumide nimestik)]],2)</f>
        <v/>
      </c>
      <c r="I260" s="32"/>
      <c r="J260" s="29"/>
      <c r="K260" s="21" t="str">
        <f>IFERROR(VLOOKUP(Tabel1[[#This Row],[Üürnik]],'Lepingu lisa'!$K$3:$L$22,2,FALSE),"")</f>
        <v/>
      </c>
      <c r="L260" s="21" t="str">
        <f>IFERROR(VLOOKUP(Tabel1[[#This Row],[Jaotus]],Tabelid!L:M,2,FALSE),"")</f>
        <v/>
      </c>
    </row>
    <row r="261" spans="1:12" x14ac:dyDescent="0.25">
      <c r="A261" s="29"/>
      <c r="B261" s="31"/>
      <c r="C261" s="29"/>
      <c r="D261" s="29"/>
      <c r="E261" s="29"/>
      <c r="F261" s="44"/>
      <c r="G261" s="29"/>
      <c r="H261" s="21" t="str">
        <f>LEFT(Tabel1[[#This Row],[Ruumi tüüp (TALO Tüüpruumide nimestik)]],2)</f>
        <v/>
      </c>
      <c r="I261" s="32"/>
      <c r="J261" s="29"/>
      <c r="K261" s="21" t="str">
        <f>IFERROR(VLOOKUP(Tabel1[[#This Row],[Üürnik]],'Lepingu lisa'!$K$3:$L$22,2,FALSE),"")</f>
        <v/>
      </c>
      <c r="L261" s="21" t="str">
        <f>IFERROR(VLOOKUP(Tabel1[[#This Row],[Jaotus]],Tabelid!L:M,2,FALSE),"")</f>
        <v/>
      </c>
    </row>
    <row r="262" spans="1:12" x14ac:dyDescent="0.25">
      <c r="A262" s="29"/>
      <c r="B262" s="31"/>
      <c r="C262" s="29"/>
      <c r="D262" s="29"/>
      <c r="E262" s="29"/>
      <c r="F262" s="44"/>
      <c r="G262" s="29"/>
      <c r="H262" s="21" t="str">
        <f>LEFT(Tabel1[[#This Row],[Ruumi tüüp (TALO Tüüpruumide nimestik)]],2)</f>
        <v/>
      </c>
      <c r="I262" s="32"/>
      <c r="J262" s="29"/>
      <c r="K262" s="21" t="str">
        <f>IFERROR(VLOOKUP(Tabel1[[#This Row],[Üürnik]],'Lepingu lisa'!$K$3:$L$22,2,FALSE),"")</f>
        <v/>
      </c>
      <c r="L262" s="21" t="str">
        <f>IFERROR(VLOOKUP(Tabel1[[#This Row],[Jaotus]],Tabelid!L:M,2,FALSE),"")</f>
        <v/>
      </c>
    </row>
    <row r="263" spans="1:12" x14ac:dyDescent="0.25">
      <c r="A263" s="29"/>
      <c r="B263" s="31"/>
      <c r="C263" s="29"/>
      <c r="D263" s="29"/>
      <c r="E263" s="29"/>
      <c r="F263" s="44"/>
      <c r="G263" s="29"/>
      <c r="H263" s="21" t="str">
        <f>LEFT(Tabel1[[#This Row],[Ruumi tüüp (TALO Tüüpruumide nimestik)]],2)</f>
        <v/>
      </c>
      <c r="I263" s="32"/>
      <c r="J263" s="29"/>
      <c r="K263" s="21" t="str">
        <f>IFERROR(VLOOKUP(Tabel1[[#This Row],[Üürnik]],'Lepingu lisa'!$K$3:$L$22,2,FALSE),"")</f>
        <v/>
      </c>
      <c r="L263" s="21" t="str">
        <f>IFERROR(VLOOKUP(Tabel1[[#This Row],[Jaotus]],Tabelid!L:M,2,FALSE),"")</f>
        <v/>
      </c>
    </row>
    <row r="264" spans="1:12" x14ac:dyDescent="0.25">
      <c r="A264" s="29"/>
      <c r="B264" s="31"/>
      <c r="C264" s="29"/>
      <c r="D264" s="29"/>
      <c r="E264" s="29"/>
      <c r="F264" s="44"/>
      <c r="G264" s="29"/>
      <c r="H264" s="21" t="str">
        <f>LEFT(Tabel1[[#This Row],[Ruumi tüüp (TALO Tüüpruumide nimestik)]],2)</f>
        <v/>
      </c>
      <c r="I264" s="32"/>
      <c r="J264" s="29"/>
      <c r="K264" s="21" t="str">
        <f>IFERROR(VLOOKUP(Tabel1[[#This Row],[Üürnik]],'Lepingu lisa'!$K$3:$L$22,2,FALSE),"")</f>
        <v/>
      </c>
      <c r="L264" s="21" t="str">
        <f>IFERROR(VLOOKUP(Tabel1[[#This Row],[Jaotus]],Tabelid!L:M,2,FALSE),"")</f>
        <v/>
      </c>
    </row>
    <row r="265" spans="1:12" x14ac:dyDescent="0.25">
      <c r="A265" s="29"/>
      <c r="B265" s="31"/>
      <c r="C265" s="29"/>
      <c r="D265" s="29"/>
      <c r="E265" s="29"/>
      <c r="F265" s="44"/>
      <c r="G265" s="29"/>
      <c r="H265" s="21" t="str">
        <f>LEFT(Tabel1[[#This Row],[Ruumi tüüp (TALO Tüüpruumide nimestik)]],2)</f>
        <v/>
      </c>
      <c r="I265" s="32"/>
      <c r="J265" s="29"/>
      <c r="K265" s="21" t="str">
        <f>IFERROR(VLOOKUP(Tabel1[[#This Row],[Üürnik]],'Lepingu lisa'!$K$3:$L$22,2,FALSE),"")</f>
        <v/>
      </c>
      <c r="L265" s="21" t="str">
        <f>IFERROR(VLOOKUP(Tabel1[[#This Row],[Jaotus]],Tabelid!L:M,2,FALSE),"")</f>
        <v/>
      </c>
    </row>
    <row r="266" spans="1:12" x14ac:dyDescent="0.25">
      <c r="A266" s="29"/>
      <c r="B266" s="31"/>
      <c r="C266" s="29"/>
      <c r="D266" s="29"/>
      <c r="E266" s="29"/>
      <c r="F266" s="44"/>
      <c r="G266" s="29"/>
      <c r="H266" s="21" t="str">
        <f>LEFT(Tabel1[[#This Row],[Ruumi tüüp (TALO Tüüpruumide nimestik)]],2)</f>
        <v/>
      </c>
      <c r="I266" s="32"/>
      <c r="J266" s="29"/>
      <c r="K266" s="21" t="str">
        <f>IFERROR(VLOOKUP(Tabel1[[#This Row],[Üürnik]],'Lepingu lisa'!$K$3:$L$22,2,FALSE),"")</f>
        <v/>
      </c>
      <c r="L266" s="21" t="str">
        <f>IFERROR(VLOOKUP(Tabel1[[#This Row],[Jaotus]],Tabelid!L:M,2,FALSE),"")</f>
        <v/>
      </c>
    </row>
    <row r="267" spans="1:12" x14ac:dyDescent="0.25">
      <c r="A267" s="29"/>
      <c r="B267" s="31"/>
      <c r="C267" s="29"/>
      <c r="D267" s="29"/>
      <c r="E267" s="29"/>
      <c r="F267" s="44"/>
      <c r="G267" s="29"/>
      <c r="H267" s="21" t="str">
        <f>LEFT(Tabel1[[#This Row],[Ruumi tüüp (TALO Tüüpruumide nimestik)]],2)</f>
        <v/>
      </c>
      <c r="I267" s="32"/>
      <c r="J267" s="29"/>
      <c r="K267" s="21" t="str">
        <f>IFERROR(VLOOKUP(Tabel1[[#This Row],[Üürnik]],'Lepingu lisa'!$K$3:$L$22,2,FALSE),"")</f>
        <v/>
      </c>
      <c r="L267" s="21" t="str">
        <f>IFERROR(VLOOKUP(Tabel1[[#This Row],[Jaotus]],Tabelid!L:M,2,FALSE),"")</f>
        <v/>
      </c>
    </row>
    <row r="268" spans="1:12" x14ac:dyDescent="0.25">
      <c r="A268" s="29"/>
      <c r="B268" s="31"/>
      <c r="C268" s="29"/>
      <c r="D268" s="29"/>
      <c r="E268" s="29"/>
      <c r="F268" s="44"/>
      <c r="G268" s="29"/>
      <c r="H268" s="21" t="str">
        <f>LEFT(Tabel1[[#This Row],[Ruumi tüüp (TALO Tüüpruumide nimestik)]],2)</f>
        <v/>
      </c>
      <c r="I268" s="32"/>
      <c r="J268" s="29"/>
      <c r="K268" s="21" t="str">
        <f>IFERROR(VLOOKUP(Tabel1[[#This Row],[Üürnik]],'Lepingu lisa'!$K$3:$L$22,2,FALSE),"")</f>
        <v/>
      </c>
      <c r="L268" s="21" t="str">
        <f>IFERROR(VLOOKUP(Tabel1[[#This Row],[Jaotus]],Tabelid!L:M,2,FALSE),"")</f>
        <v/>
      </c>
    </row>
    <row r="269" spans="1:12" x14ac:dyDescent="0.25">
      <c r="A269" s="29"/>
      <c r="B269" s="31"/>
      <c r="C269" s="29"/>
      <c r="D269" s="29"/>
      <c r="E269" s="29"/>
      <c r="F269" s="44"/>
      <c r="G269" s="29"/>
      <c r="H269" s="21" t="str">
        <f>LEFT(Tabel1[[#This Row],[Ruumi tüüp (TALO Tüüpruumide nimestik)]],2)</f>
        <v/>
      </c>
      <c r="I269" s="32"/>
      <c r="J269" s="29"/>
      <c r="K269" s="21" t="str">
        <f>IFERROR(VLOOKUP(Tabel1[[#This Row],[Üürnik]],'Lepingu lisa'!$K$3:$L$22,2,FALSE),"")</f>
        <v/>
      </c>
      <c r="L269" s="21" t="str">
        <f>IFERROR(VLOOKUP(Tabel1[[#This Row],[Jaotus]],Tabelid!L:M,2,FALSE),"")</f>
        <v/>
      </c>
    </row>
    <row r="270" spans="1:12" x14ac:dyDescent="0.25">
      <c r="A270" s="29"/>
      <c r="B270" s="31"/>
      <c r="C270" s="29"/>
      <c r="D270" s="29"/>
      <c r="E270" s="29"/>
      <c r="F270" s="44"/>
      <c r="G270" s="29"/>
      <c r="H270" s="21" t="str">
        <f>LEFT(Tabel1[[#This Row],[Ruumi tüüp (TALO Tüüpruumide nimestik)]],2)</f>
        <v/>
      </c>
      <c r="I270" s="32"/>
      <c r="J270" s="29"/>
      <c r="K270" s="21" t="str">
        <f>IFERROR(VLOOKUP(Tabel1[[#This Row],[Üürnik]],'Lepingu lisa'!$K$3:$L$22,2,FALSE),"")</f>
        <v/>
      </c>
      <c r="L270" s="21" t="str">
        <f>IFERROR(VLOOKUP(Tabel1[[#This Row],[Jaotus]],Tabelid!L:M,2,FALSE),"")</f>
        <v/>
      </c>
    </row>
    <row r="271" spans="1:12" x14ac:dyDescent="0.25">
      <c r="A271" s="29"/>
      <c r="B271" s="31"/>
      <c r="C271" s="29"/>
      <c r="D271" s="29"/>
      <c r="E271" s="29"/>
      <c r="F271" s="44"/>
      <c r="G271" s="29"/>
      <c r="H271" s="21" t="str">
        <f>LEFT(Tabel1[[#This Row],[Ruumi tüüp (TALO Tüüpruumide nimestik)]],2)</f>
        <v/>
      </c>
      <c r="I271" s="32"/>
      <c r="J271" s="29"/>
      <c r="K271" s="21" t="str">
        <f>IFERROR(VLOOKUP(Tabel1[[#This Row],[Üürnik]],'Lepingu lisa'!$K$3:$L$22,2,FALSE),"")</f>
        <v/>
      </c>
      <c r="L271" s="21" t="str">
        <f>IFERROR(VLOOKUP(Tabel1[[#This Row],[Jaotus]],Tabelid!L:M,2,FALSE),"")</f>
        <v/>
      </c>
    </row>
    <row r="272" spans="1:12" x14ac:dyDescent="0.25">
      <c r="A272" s="29"/>
      <c r="B272" s="31"/>
      <c r="C272" s="29"/>
      <c r="D272" s="29"/>
      <c r="E272" s="29"/>
      <c r="F272" s="44"/>
      <c r="G272" s="29"/>
      <c r="H272" s="21" t="str">
        <f>LEFT(Tabel1[[#This Row],[Ruumi tüüp (TALO Tüüpruumide nimestik)]],2)</f>
        <v/>
      </c>
      <c r="I272" s="32"/>
      <c r="J272" s="29"/>
      <c r="K272" s="21" t="str">
        <f>IFERROR(VLOOKUP(Tabel1[[#This Row],[Üürnik]],'Lepingu lisa'!$K$3:$L$22,2,FALSE),"")</f>
        <v/>
      </c>
      <c r="L272" s="21" t="str">
        <f>IFERROR(VLOOKUP(Tabel1[[#This Row],[Jaotus]],Tabelid!L:M,2,FALSE),"")</f>
        <v/>
      </c>
    </row>
    <row r="273" spans="1:12" x14ac:dyDescent="0.25">
      <c r="A273" s="29"/>
      <c r="B273" s="31"/>
      <c r="C273" s="29"/>
      <c r="D273" s="29"/>
      <c r="E273" s="29"/>
      <c r="F273" s="44"/>
      <c r="G273" s="29"/>
      <c r="H273" s="21" t="str">
        <f>LEFT(Tabel1[[#This Row],[Ruumi tüüp (TALO Tüüpruumide nimestik)]],2)</f>
        <v/>
      </c>
      <c r="I273" s="32"/>
      <c r="J273" s="29"/>
      <c r="K273" s="21" t="str">
        <f>IFERROR(VLOOKUP(Tabel1[[#This Row],[Üürnik]],'Lepingu lisa'!$K$3:$L$22,2,FALSE),"")</f>
        <v/>
      </c>
      <c r="L273" s="21" t="str">
        <f>IFERROR(VLOOKUP(Tabel1[[#This Row],[Jaotus]],Tabelid!L:M,2,FALSE),"")</f>
        <v/>
      </c>
    </row>
    <row r="274" spans="1:12" x14ac:dyDescent="0.25">
      <c r="A274" s="29"/>
      <c r="B274" s="31"/>
      <c r="C274" s="29"/>
      <c r="D274" s="29"/>
      <c r="E274" s="29"/>
      <c r="F274" s="44"/>
      <c r="G274" s="29"/>
      <c r="H274" s="21" t="str">
        <f>LEFT(Tabel1[[#This Row],[Ruumi tüüp (TALO Tüüpruumide nimestik)]],2)</f>
        <v/>
      </c>
      <c r="I274" s="32"/>
      <c r="J274" s="29"/>
      <c r="K274" s="21" t="str">
        <f>IFERROR(VLOOKUP(Tabel1[[#This Row],[Üürnik]],'Lepingu lisa'!$K$3:$L$22,2,FALSE),"")</f>
        <v/>
      </c>
      <c r="L274" s="21" t="str">
        <f>IFERROR(VLOOKUP(Tabel1[[#This Row],[Jaotus]],Tabelid!L:M,2,FALSE),"")</f>
        <v/>
      </c>
    </row>
    <row r="275" spans="1:12" x14ac:dyDescent="0.25">
      <c r="A275" s="29"/>
      <c r="B275" s="31"/>
      <c r="C275" s="29"/>
      <c r="D275" s="29"/>
      <c r="E275" s="29"/>
      <c r="F275" s="44"/>
      <c r="G275" s="29"/>
      <c r="H275" s="21" t="str">
        <f>LEFT(Tabel1[[#This Row],[Ruumi tüüp (TALO Tüüpruumide nimestik)]],2)</f>
        <v/>
      </c>
      <c r="I275" s="32"/>
      <c r="J275" s="29"/>
      <c r="K275" s="21" t="str">
        <f>IFERROR(VLOOKUP(Tabel1[[#This Row],[Üürnik]],'Lepingu lisa'!$K$3:$L$22,2,FALSE),"")</f>
        <v/>
      </c>
      <c r="L275" s="21" t="str">
        <f>IFERROR(VLOOKUP(Tabel1[[#This Row],[Jaotus]],Tabelid!L:M,2,FALSE),"")</f>
        <v/>
      </c>
    </row>
    <row r="276" spans="1:12" x14ac:dyDescent="0.25">
      <c r="A276" s="29"/>
      <c r="B276" s="31"/>
      <c r="C276" s="29"/>
      <c r="D276" s="29"/>
      <c r="E276" s="29"/>
      <c r="F276" s="44"/>
      <c r="G276" s="29"/>
      <c r="H276" s="21" t="str">
        <f>LEFT(Tabel1[[#This Row],[Ruumi tüüp (TALO Tüüpruumide nimestik)]],2)</f>
        <v/>
      </c>
      <c r="I276" s="32"/>
      <c r="J276" s="29"/>
      <c r="K276" s="21" t="str">
        <f>IFERROR(VLOOKUP(Tabel1[[#This Row],[Üürnik]],'Lepingu lisa'!$K$3:$L$22,2,FALSE),"")</f>
        <v/>
      </c>
      <c r="L276" s="21" t="str">
        <f>IFERROR(VLOOKUP(Tabel1[[#This Row],[Jaotus]],Tabelid!L:M,2,FALSE),"")</f>
        <v/>
      </c>
    </row>
    <row r="277" spans="1:12" x14ac:dyDescent="0.25">
      <c r="A277" s="29"/>
      <c r="B277" s="31"/>
      <c r="C277" s="29"/>
      <c r="D277" s="29"/>
      <c r="E277" s="29"/>
      <c r="F277" s="44"/>
      <c r="G277" s="29"/>
      <c r="H277" s="21" t="str">
        <f>LEFT(Tabel1[[#This Row],[Ruumi tüüp (TALO Tüüpruumide nimestik)]],2)</f>
        <v/>
      </c>
      <c r="I277" s="32"/>
      <c r="J277" s="29"/>
      <c r="K277" s="21" t="str">
        <f>IFERROR(VLOOKUP(Tabel1[[#This Row],[Üürnik]],'Lepingu lisa'!$K$3:$L$22,2,FALSE),"")</f>
        <v/>
      </c>
      <c r="L277" s="21" t="str">
        <f>IFERROR(VLOOKUP(Tabel1[[#This Row],[Jaotus]],Tabelid!L:M,2,FALSE),"")</f>
        <v/>
      </c>
    </row>
    <row r="278" spans="1:12" x14ac:dyDescent="0.25">
      <c r="A278" s="29"/>
      <c r="B278" s="31"/>
      <c r="C278" s="29"/>
      <c r="D278" s="29"/>
      <c r="E278" s="29"/>
      <c r="F278" s="44"/>
      <c r="G278" s="29"/>
      <c r="H278" s="21" t="str">
        <f>LEFT(Tabel1[[#This Row],[Ruumi tüüp (TALO Tüüpruumide nimestik)]],2)</f>
        <v/>
      </c>
      <c r="I278" s="32"/>
      <c r="J278" s="29"/>
      <c r="K278" s="21" t="str">
        <f>IFERROR(VLOOKUP(Tabel1[[#This Row],[Üürnik]],'Lepingu lisa'!$K$3:$L$22,2,FALSE),"")</f>
        <v/>
      </c>
      <c r="L278" s="21" t="str">
        <f>IFERROR(VLOOKUP(Tabel1[[#This Row],[Jaotus]],Tabelid!L:M,2,FALSE),"")</f>
        <v/>
      </c>
    </row>
    <row r="279" spans="1:12" x14ac:dyDescent="0.25">
      <c r="A279" s="29"/>
      <c r="B279" s="31"/>
      <c r="C279" s="29"/>
      <c r="D279" s="29"/>
      <c r="E279" s="29"/>
      <c r="F279" s="44"/>
      <c r="G279" s="29"/>
      <c r="H279" s="21" t="str">
        <f>LEFT(Tabel1[[#This Row],[Ruumi tüüp (TALO Tüüpruumide nimestik)]],2)</f>
        <v/>
      </c>
      <c r="I279" s="32"/>
      <c r="J279" s="29"/>
      <c r="K279" s="21" t="str">
        <f>IFERROR(VLOOKUP(Tabel1[[#This Row],[Üürnik]],'Lepingu lisa'!$K$3:$L$22,2,FALSE),"")</f>
        <v/>
      </c>
      <c r="L279" s="21" t="str">
        <f>IFERROR(VLOOKUP(Tabel1[[#This Row],[Jaotus]],Tabelid!L:M,2,FALSE),"")</f>
        <v/>
      </c>
    </row>
    <row r="280" spans="1:12" x14ac:dyDescent="0.25">
      <c r="A280" s="29"/>
      <c r="B280" s="31"/>
      <c r="C280" s="29"/>
      <c r="D280" s="29"/>
      <c r="E280" s="29"/>
      <c r="F280" s="44"/>
      <c r="G280" s="29"/>
      <c r="H280" s="21" t="str">
        <f>LEFT(Tabel1[[#This Row],[Ruumi tüüp (TALO Tüüpruumide nimestik)]],2)</f>
        <v/>
      </c>
      <c r="I280" s="32"/>
      <c r="J280" s="29"/>
      <c r="K280" s="21" t="str">
        <f>IFERROR(VLOOKUP(Tabel1[[#This Row],[Üürnik]],'Lepingu lisa'!$K$3:$L$22,2,FALSE),"")</f>
        <v/>
      </c>
      <c r="L280" s="21" t="str">
        <f>IFERROR(VLOOKUP(Tabel1[[#This Row],[Jaotus]],Tabelid!L:M,2,FALSE),"")</f>
        <v/>
      </c>
    </row>
    <row r="281" spans="1:12" x14ac:dyDescent="0.25">
      <c r="A281" s="29"/>
      <c r="B281" s="31"/>
      <c r="C281" s="29"/>
      <c r="D281" s="29"/>
      <c r="E281" s="29"/>
      <c r="F281" s="44"/>
      <c r="G281" s="29"/>
      <c r="H281" s="21" t="str">
        <f>LEFT(Tabel1[[#This Row],[Ruumi tüüp (TALO Tüüpruumide nimestik)]],2)</f>
        <v/>
      </c>
      <c r="I281" s="32"/>
      <c r="J281" s="29"/>
      <c r="K281" s="21" t="str">
        <f>IFERROR(VLOOKUP(Tabel1[[#This Row],[Üürnik]],'Lepingu lisa'!$K$3:$L$22,2,FALSE),"")</f>
        <v/>
      </c>
      <c r="L281" s="21" t="str">
        <f>IFERROR(VLOOKUP(Tabel1[[#This Row],[Jaotus]],Tabelid!L:M,2,FALSE),"")</f>
        <v/>
      </c>
    </row>
    <row r="282" spans="1:12" x14ac:dyDescent="0.25">
      <c r="A282" s="29"/>
      <c r="B282" s="31"/>
      <c r="C282" s="29"/>
      <c r="D282" s="29"/>
      <c r="E282" s="29"/>
      <c r="F282" s="44"/>
      <c r="G282" s="29"/>
      <c r="H282" s="21" t="str">
        <f>LEFT(Tabel1[[#This Row],[Ruumi tüüp (TALO Tüüpruumide nimestik)]],2)</f>
        <v/>
      </c>
      <c r="I282" s="32"/>
      <c r="J282" s="29"/>
      <c r="K282" s="21" t="str">
        <f>IFERROR(VLOOKUP(Tabel1[[#This Row],[Üürnik]],'Lepingu lisa'!$K$3:$L$22,2,FALSE),"")</f>
        <v/>
      </c>
      <c r="L282" s="21" t="str">
        <f>IFERROR(VLOOKUP(Tabel1[[#This Row],[Jaotus]],Tabelid!L:M,2,FALSE),"")</f>
        <v/>
      </c>
    </row>
    <row r="283" spans="1:12" x14ac:dyDescent="0.25">
      <c r="A283" s="29"/>
      <c r="B283" s="31"/>
      <c r="C283" s="29"/>
      <c r="D283" s="29"/>
      <c r="E283" s="29"/>
      <c r="F283" s="44"/>
      <c r="G283" s="29"/>
      <c r="H283" s="21" t="str">
        <f>LEFT(Tabel1[[#This Row],[Ruumi tüüp (TALO Tüüpruumide nimestik)]],2)</f>
        <v/>
      </c>
      <c r="I283" s="32"/>
      <c r="J283" s="29"/>
      <c r="K283" s="21" t="str">
        <f>IFERROR(VLOOKUP(Tabel1[[#This Row],[Üürnik]],'Lepingu lisa'!$K$3:$L$22,2,FALSE),"")</f>
        <v/>
      </c>
      <c r="L283" s="21" t="str">
        <f>IFERROR(VLOOKUP(Tabel1[[#This Row],[Jaotus]],Tabelid!L:M,2,FALSE),"")</f>
        <v/>
      </c>
    </row>
    <row r="284" spans="1:12" x14ac:dyDescent="0.25">
      <c r="A284" s="29"/>
      <c r="B284" s="31"/>
      <c r="C284" s="29"/>
      <c r="D284" s="29"/>
      <c r="E284" s="29"/>
      <c r="F284" s="44"/>
      <c r="G284" s="29"/>
      <c r="H284" s="21" t="str">
        <f>LEFT(Tabel1[[#This Row],[Ruumi tüüp (TALO Tüüpruumide nimestik)]],2)</f>
        <v/>
      </c>
      <c r="I284" s="32"/>
      <c r="J284" s="29"/>
      <c r="K284" s="21" t="str">
        <f>IFERROR(VLOOKUP(Tabel1[[#This Row],[Üürnik]],'Lepingu lisa'!$K$3:$L$22,2,FALSE),"")</f>
        <v/>
      </c>
      <c r="L284" s="21" t="str">
        <f>IFERROR(VLOOKUP(Tabel1[[#This Row],[Jaotus]],Tabelid!L:M,2,FALSE),"")</f>
        <v/>
      </c>
    </row>
    <row r="285" spans="1:12" x14ac:dyDescent="0.25">
      <c r="A285" s="29"/>
      <c r="B285" s="31"/>
      <c r="C285" s="29"/>
      <c r="D285" s="29"/>
      <c r="E285" s="29"/>
      <c r="F285" s="44"/>
      <c r="G285" s="29"/>
      <c r="H285" s="21" t="str">
        <f>LEFT(Tabel1[[#This Row],[Ruumi tüüp (TALO Tüüpruumide nimestik)]],2)</f>
        <v/>
      </c>
      <c r="I285" s="32"/>
      <c r="J285" s="29"/>
      <c r="K285" s="21" t="str">
        <f>IFERROR(VLOOKUP(Tabel1[[#This Row],[Üürnik]],'Lepingu lisa'!$K$3:$L$22,2,FALSE),"")</f>
        <v/>
      </c>
      <c r="L285" s="21" t="str">
        <f>IFERROR(VLOOKUP(Tabel1[[#This Row],[Jaotus]],Tabelid!L:M,2,FALSE),"")</f>
        <v/>
      </c>
    </row>
    <row r="286" spans="1:12" x14ac:dyDescent="0.25">
      <c r="A286" s="29"/>
      <c r="B286" s="31"/>
      <c r="C286" s="29"/>
      <c r="D286" s="29"/>
      <c r="E286" s="29"/>
      <c r="F286" s="44"/>
      <c r="G286" s="29"/>
      <c r="H286" s="21" t="str">
        <f>LEFT(Tabel1[[#This Row],[Ruumi tüüp (TALO Tüüpruumide nimestik)]],2)</f>
        <v/>
      </c>
      <c r="I286" s="32"/>
      <c r="J286" s="29"/>
      <c r="K286" s="21" t="str">
        <f>IFERROR(VLOOKUP(Tabel1[[#This Row],[Üürnik]],'Lepingu lisa'!$K$3:$L$22,2,FALSE),"")</f>
        <v/>
      </c>
      <c r="L286" s="21" t="str">
        <f>IFERROR(VLOOKUP(Tabel1[[#This Row],[Jaotus]],Tabelid!L:M,2,FALSE),"")</f>
        <v/>
      </c>
    </row>
    <row r="287" spans="1:12" x14ac:dyDescent="0.25">
      <c r="A287" s="29"/>
      <c r="B287" s="31"/>
      <c r="C287" s="29"/>
      <c r="D287" s="29"/>
      <c r="E287" s="29"/>
      <c r="F287" s="44"/>
      <c r="G287" s="29"/>
      <c r="H287" s="21" t="str">
        <f>LEFT(Tabel1[[#This Row],[Ruumi tüüp (TALO Tüüpruumide nimestik)]],2)</f>
        <v/>
      </c>
      <c r="I287" s="32"/>
      <c r="J287" s="29"/>
      <c r="K287" s="21" t="str">
        <f>IFERROR(VLOOKUP(Tabel1[[#This Row],[Üürnik]],'Lepingu lisa'!$K$3:$L$22,2,FALSE),"")</f>
        <v/>
      </c>
      <c r="L287" s="21" t="str">
        <f>IFERROR(VLOOKUP(Tabel1[[#This Row],[Jaotus]],Tabelid!L:M,2,FALSE),"")</f>
        <v/>
      </c>
    </row>
    <row r="288" spans="1:12" x14ac:dyDescent="0.25">
      <c r="A288" s="29"/>
      <c r="B288" s="31"/>
      <c r="C288" s="29"/>
      <c r="D288" s="29"/>
      <c r="E288" s="29"/>
      <c r="F288" s="44"/>
      <c r="G288" s="29"/>
      <c r="H288" s="21" t="str">
        <f>LEFT(Tabel1[[#This Row],[Ruumi tüüp (TALO Tüüpruumide nimestik)]],2)</f>
        <v/>
      </c>
      <c r="I288" s="32"/>
      <c r="J288" s="29"/>
      <c r="K288" s="21" t="str">
        <f>IFERROR(VLOOKUP(Tabel1[[#This Row],[Üürnik]],'Lepingu lisa'!$K$3:$L$22,2,FALSE),"")</f>
        <v/>
      </c>
      <c r="L288" s="21" t="str">
        <f>IFERROR(VLOOKUP(Tabel1[[#This Row],[Jaotus]],Tabelid!L:M,2,FALSE),"")</f>
        <v/>
      </c>
    </row>
    <row r="289" spans="1:12" x14ac:dyDescent="0.25">
      <c r="A289" s="29"/>
      <c r="B289" s="31"/>
      <c r="C289" s="29"/>
      <c r="D289" s="29"/>
      <c r="E289" s="29"/>
      <c r="F289" s="44"/>
      <c r="G289" s="29"/>
      <c r="H289" s="21" t="str">
        <f>LEFT(Tabel1[[#This Row],[Ruumi tüüp (TALO Tüüpruumide nimestik)]],2)</f>
        <v/>
      </c>
      <c r="I289" s="32"/>
      <c r="J289" s="29"/>
      <c r="K289" s="21" t="str">
        <f>IFERROR(VLOOKUP(Tabel1[[#This Row],[Üürnik]],'Lepingu lisa'!$K$3:$L$22,2,FALSE),"")</f>
        <v/>
      </c>
      <c r="L289" s="21" t="str">
        <f>IFERROR(VLOOKUP(Tabel1[[#This Row],[Jaotus]],Tabelid!L:M,2,FALSE),"")</f>
        <v/>
      </c>
    </row>
    <row r="290" spans="1:12" x14ac:dyDescent="0.25">
      <c r="A290" s="29"/>
      <c r="B290" s="31"/>
      <c r="C290" s="29"/>
      <c r="D290" s="29"/>
      <c r="E290" s="29"/>
      <c r="F290" s="44"/>
      <c r="G290" s="29"/>
      <c r="H290" s="21" t="str">
        <f>LEFT(Tabel1[[#This Row],[Ruumi tüüp (TALO Tüüpruumide nimestik)]],2)</f>
        <v/>
      </c>
      <c r="I290" s="32"/>
      <c r="J290" s="29"/>
      <c r="K290" s="21" t="str">
        <f>IFERROR(VLOOKUP(Tabel1[[#This Row],[Üürnik]],'Lepingu lisa'!$K$3:$L$22,2,FALSE),"")</f>
        <v/>
      </c>
      <c r="L290" s="21" t="str">
        <f>IFERROR(VLOOKUP(Tabel1[[#This Row],[Jaotus]],Tabelid!L:M,2,FALSE),"")</f>
        <v/>
      </c>
    </row>
    <row r="291" spans="1:12" x14ac:dyDescent="0.25">
      <c r="A291" s="29"/>
      <c r="B291" s="31"/>
      <c r="C291" s="29"/>
      <c r="D291" s="29"/>
      <c r="E291" s="29"/>
      <c r="F291" s="44"/>
      <c r="G291" s="29"/>
      <c r="H291" s="21" t="str">
        <f>LEFT(Tabel1[[#This Row],[Ruumi tüüp (TALO Tüüpruumide nimestik)]],2)</f>
        <v/>
      </c>
      <c r="I291" s="32"/>
      <c r="J291" s="29"/>
      <c r="K291" s="21" t="str">
        <f>IFERROR(VLOOKUP(Tabel1[[#This Row],[Üürnik]],'Lepingu lisa'!$K$3:$L$22,2,FALSE),"")</f>
        <v/>
      </c>
      <c r="L291" s="21" t="str">
        <f>IFERROR(VLOOKUP(Tabel1[[#This Row],[Jaotus]],Tabelid!L:M,2,FALSE),"")</f>
        <v/>
      </c>
    </row>
    <row r="292" spans="1:12" x14ac:dyDescent="0.25">
      <c r="A292" s="29"/>
      <c r="B292" s="31"/>
      <c r="C292" s="29"/>
      <c r="D292" s="29"/>
      <c r="E292" s="29"/>
      <c r="F292" s="44"/>
      <c r="G292" s="29"/>
      <c r="H292" s="21" t="str">
        <f>LEFT(Tabel1[[#This Row],[Ruumi tüüp (TALO Tüüpruumide nimestik)]],2)</f>
        <v/>
      </c>
      <c r="I292" s="32"/>
      <c r="J292" s="29"/>
      <c r="K292" s="21" t="str">
        <f>IFERROR(VLOOKUP(Tabel1[[#This Row],[Üürnik]],'Lepingu lisa'!$K$3:$L$22,2,FALSE),"")</f>
        <v/>
      </c>
      <c r="L292" s="21" t="str">
        <f>IFERROR(VLOOKUP(Tabel1[[#This Row],[Jaotus]],Tabelid!L:M,2,FALSE),"")</f>
        <v/>
      </c>
    </row>
    <row r="293" spans="1:12" x14ac:dyDescent="0.25">
      <c r="A293" s="29"/>
      <c r="B293" s="31"/>
      <c r="C293" s="29"/>
      <c r="D293" s="29"/>
      <c r="E293" s="29"/>
      <c r="F293" s="44"/>
      <c r="G293" s="29"/>
      <c r="H293" s="21" t="str">
        <f>LEFT(Tabel1[[#This Row],[Ruumi tüüp (TALO Tüüpruumide nimestik)]],2)</f>
        <v/>
      </c>
      <c r="I293" s="32"/>
      <c r="J293" s="29"/>
      <c r="K293" s="21" t="str">
        <f>IFERROR(VLOOKUP(Tabel1[[#This Row],[Üürnik]],'Lepingu lisa'!$K$3:$L$22,2,FALSE),"")</f>
        <v/>
      </c>
      <c r="L293" s="21" t="str">
        <f>IFERROR(VLOOKUP(Tabel1[[#This Row],[Jaotus]],Tabelid!L:M,2,FALSE),"")</f>
        <v/>
      </c>
    </row>
    <row r="294" spans="1:12" x14ac:dyDescent="0.25">
      <c r="A294" s="29"/>
      <c r="B294" s="31"/>
      <c r="C294" s="29"/>
      <c r="D294" s="29"/>
      <c r="E294" s="29"/>
      <c r="F294" s="44"/>
      <c r="G294" s="29"/>
      <c r="H294" s="21" t="str">
        <f>LEFT(Tabel1[[#This Row],[Ruumi tüüp (TALO Tüüpruumide nimestik)]],2)</f>
        <v/>
      </c>
      <c r="I294" s="32"/>
      <c r="J294" s="29"/>
      <c r="K294" s="21" t="str">
        <f>IFERROR(VLOOKUP(Tabel1[[#This Row],[Üürnik]],'Lepingu lisa'!$K$3:$L$22,2,FALSE),"")</f>
        <v/>
      </c>
      <c r="L294" s="21" t="str">
        <f>IFERROR(VLOOKUP(Tabel1[[#This Row],[Jaotus]],Tabelid!L:M,2,FALSE),"")</f>
        <v/>
      </c>
    </row>
    <row r="295" spans="1:12" x14ac:dyDescent="0.25">
      <c r="A295" s="29"/>
      <c r="B295" s="31"/>
      <c r="C295" s="29"/>
      <c r="D295" s="29"/>
      <c r="E295" s="29"/>
      <c r="F295" s="44"/>
      <c r="G295" s="29"/>
      <c r="H295" s="21" t="str">
        <f>LEFT(Tabel1[[#This Row],[Ruumi tüüp (TALO Tüüpruumide nimestik)]],2)</f>
        <v/>
      </c>
      <c r="I295" s="32"/>
      <c r="J295" s="29"/>
      <c r="K295" s="21" t="str">
        <f>IFERROR(VLOOKUP(Tabel1[[#This Row],[Üürnik]],'Lepingu lisa'!$K$3:$L$22,2,FALSE),"")</f>
        <v/>
      </c>
      <c r="L295" s="21" t="str">
        <f>IFERROR(VLOOKUP(Tabel1[[#This Row],[Jaotus]],Tabelid!L:M,2,FALSE),"")</f>
        <v/>
      </c>
    </row>
    <row r="296" spans="1:12" x14ac:dyDescent="0.25">
      <c r="A296" s="29"/>
      <c r="B296" s="31"/>
      <c r="C296" s="29"/>
      <c r="D296" s="29"/>
      <c r="E296" s="29"/>
      <c r="F296" s="44"/>
      <c r="G296" s="29"/>
      <c r="H296" s="21" t="str">
        <f>LEFT(Tabel1[[#This Row],[Ruumi tüüp (TALO Tüüpruumide nimestik)]],2)</f>
        <v/>
      </c>
      <c r="I296" s="32"/>
      <c r="J296" s="29"/>
      <c r="K296" s="21" t="str">
        <f>IFERROR(VLOOKUP(Tabel1[[#This Row],[Üürnik]],'Lepingu lisa'!$K$3:$L$22,2,FALSE),"")</f>
        <v/>
      </c>
      <c r="L296" s="21" t="str">
        <f>IFERROR(VLOOKUP(Tabel1[[#This Row],[Jaotus]],Tabelid!L:M,2,FALSE),"")</f>
        <v/>
      </c>
    </row>
    <row r="297" spans="1:12" x14ac:dyDescent="0.25">
      <c r="A297" s="29"/>
      <c r="B297" s="31"/>
      <c r="C297" s="29"/>
      <c r="D297" s="29"/>
      <c r="E297" s="29"/>
      <c r="F297" s="44"/>
      <c r="G297" s="29"/>
      <c r="H297" s="21" t="str">
        <f>LEFT(Tabel1[[#This Row],[Ruumi tüüp (TALO Tüüpruumide nimestik)]],2)</f>
        <v/>
      </c>
      <c r="I297" s="32"/>
      <c r="J297" s="29"/>
      <c r="K297" s="21" t="str">
        <f>IFERROR(VLOOKUP(Tabel1[[#This Row],[Üürnik]],'Lepingu lisa'!$K$3:$L$22,2,FALSE),"")</f>
        <v/>
      </c>
      <c r="L297" s="21" t="str">
        <f>IFERROR(VLOOKUP(Tabel1[[#This Row],[Jaotus]],Tabelid!L:M,2,FALSE),"")</f>
        <v/>
      </c>
    </row>
    <row r="298" spans="1:12" x14ac:dyDescent="0.25">
      <c r="A298" s="29"/>
      <c r="B298" s="31"/>
      <c r="C298" s="29"/>
      <c r="D298" s="29"/>
      <c r="E298" s="29"/>
      <c r="F298" s="44"/>
      <c r="G298" s="29"/>
      <c r="H298" s="21" t="str">
        <f>LEFT(Tabel1[[#This Row],[Ruumi tüüp (TALO Tüüpruumide nimestik)]],2)</f>
        <v/>
      </c>
      <c r="I298" s="32"/>
      <c r="J298" s="29"/>
      <c r="K298" s="21" t="str">
        <f>IFERROR(VLOOKUP(Tabel1[[#This Row],[Üürnik]],'Lepingu lisa'!$K$3:$L$22,2,FALSE),"")</f>
        <v/>
      </c>
      <c r="L298" s="21" t="str">
        <f>IFERROR(VLOOKUP(Tabel1[[#This Row],[Jaotus]],Tabelid!L:M,2,FALSE),"")</f>
        <v/>
      </c>
    </row>
    <row r="299" spans="1:12" x14ac:dyDescent="0.25">
      <c r="A299" s="29"/>
      <c r="B299" s="31"/>
      <c r="C299" s="29"/>
      <c r="D299" s="29"/>
      <c r="E299" s="29"/>
      <c r="F299" s="44"/>
      <c r="G299" s="29"/>
      <c r="H299" s="21" t="str">
        <f>LEFT(Tabel1[[#This Row],[Ruumi tüüp (TALO Tüüpruumide nimestik)]],2)</f>
        <v/>
      </c>
      <c r="I299" s="32"/>
      <c r="J299" s="29"/>
      <c r="K299" s="21" t="str">
        <f>IFERROR(VLOOKUP(Tabel1[[#This Row],[Üürnik]],'Lepingu lisa'!$K$3:$L$22,2,FALSE),"")</f>
        <v/>
      </c>
      <c r="L299" s="21" t="str">
        <f>IFERROR(VLOOKUP(Tabel1[[#This Row],[Jaotus]],Tabelid!L:M,2,FALSE),"")</f>
        <v/>
      </c>
    </row>
    <row r="300" spans="1:12" x14ac:dyDescent="0.25">
      <c r="A300" s="29"/>
      <c r="B300" s="31"/>
      <c r="C300" s="29"/>
      <c r="D300" s="29"/>
      <c r="E300" s="29"/>
      <c r="F300" s="44"/>
      <c r="G300" s="29"/>
      <c r="H300" s="21" t="str">
        <f>LEFT(Tabel1[[#This Row],[Ruumi tüüp (TALO Tüüpruumide nimestik)]],2)</f>
        <v/>
      </c>
      <c r="I300" s="32"/>
      <c r="J300" s="29"/>
      <c r="K300" s="21" t="str">
        <f>IFERROR(VLOOKUP(Tabel1[[#This Row],[Üürnik]],'Lepingu lisa'!$K$3:$L$22,2,FALSE),"")</f>
        <v/>
      </c>
      <c r="L300" s="21" t="str">
        <f>IFERROR(VLOOKUP(Tabel1[[#This Row],[Jaotus]],Tabelid!L:M,2,FALSE),"")</f>
        <v/>
      </c>
    </row>
    <row r="301" spans="1:12" x14ac:dyDescent="0.25">
      <c r="A301" s="29"/>
      <c r="B301" s="31"/>
      <c r="C301" s="29"/>
      <c r="D301" s="29"/>
      <c r="E301" s="29"/>
      <c r="F301" s="44"/>
      <c r="G301" s="29"/>
      <c r="H301" s="21" t="str">
        <f>LEFT(Tabel1[[#This Row],[Ruumi tüüp (TALO Tüüpruumide nimestik)]],2)</f>
        <v/>
      </c>
      <c r="I301" s="32"/>
      <c r="J301" s="29"/>
      <c r="K301" s="21" t="str">
        <f>IFERROR(VLOOKUP(Tabel1[[#This Row],[Üürnik]],'Lepingu lisa'!$K$3:$L$22,2,FALSE),"")</f>
        <v/>
      </c>
      <c r="L301" s="21" t="str">
        <f>IFERROR(VLOOKUP(Tabel1[[#This Row],[Jaotus]],Tabelid!L:M,2,FALSE),"")</f>
        <v/>
      </c>
    </row>
    <row r="302" spans="1:12" x14ac:dyDescent="0.25">
      <c r="A302" s="29"/>
      <c r="B302" s="31"/>
      <c r="C302" s="29"/>
      <c r="D302" s="29"/>
      <c r="E302" s="29"/>
      <c r="F302" s="44"/>
      <c r="G302" s="29"/>
      <c r="H302" s="21" t="str">
        <f>LEFT(Tabel1[[#This Row],[Ruumi tüüp (TALO Tüüpruumide nimestik)]],2)</f>
        <v/>
      </c>
      <c r="I302" s="32"/>
      <c r="J302" s="29"/>
      <c r="K302" s="21" t="str">
        <f>IFERROR(VLOOKUP(Tabel1[[#This Row],[Üürnik]],'Lepingu lisa'!$K$3:$L$22,2,FALSE),"")</f>
        <v/>
      </c>
      <c r="L302" s="21" t="str">
        <f>IFERROR(VLOOKUP(Tabel1[[#This Row],[Jaotus]],Tabelid!L:M,2,FALSE),"")</f>
        <v/>
      </c>
    </row>
    <row r="303" spans="1:12" x14ac:dyDescent="0.25">
      <c r="A303" s="29"/>
      <c r="B303" s="31"/>
      <c r="C303" s="29"/>
      <c r="D303" s="29"/>
      <c r="E303" s="29"/>
      <c r="F303" s="44"/>
      <c r="G303" s="29"/>
      <c r="H303" s="21" t="str">
        <f>LEFT(Tabel1[[#This Row],[Ruumi tüüp (TALO Tüüpruumide nimestik)]],2)</f>
        <v/>
      </c>
      <c r="I303" s="32"/>
      <c r="J303" s="29"/>
      <c r="K303" s="21" t="str">
        <f>IFERROR(VLOOKUP(Tabel1[[#This Row],[Üürnik]],'Lepingu lisa'!$K$3:$L$22,2,FALSE),"")</f>
        <v/>
      </c>
      <c r="L303" s="21" t="str">
        <f>IFERROR(VLOOKUP(Tabel1[[#This Row],[Jaotus]],Tabelid!L:M,2,FALSE),"")</f>
        <v/>
      </c>
    </row>
    <row r="304" spans="1:12" x14ac:dyDescent="0.25">
      <c r="A304" s="29"/>
      <c r="B304" s="31"/>
      <c r="C304" s="29"/>
      <c r="D304" s="29"/>
      <c r="E304" s="29"/>
      <c r="F304" s="44"/>
      <c r="G304" s="29"/>
      <c r="H304" s="21" t="str">
        <f>LEFT(Tabel1[[#This Row],[Ruumi tüüp (TALO Tüüpruumide nimestik)]],2)</f>
        <v/>
      </c>
      <c r="I304" s="32"/>
      <c r="J304" s="29"/>
      <c r="K304" s="21" t="str">
        <f>IFERROR(VLOOKUP(Tabel1[[#This Row],[Üürnik]],'Lepingu lisa'!$K$3:$L$22,2,FALSE),"")</f>
        <v/>
      </c>
      <c r="L304" s="21" t="str">
        <f>IFERROR(VLOOKUP(Tabel1[[#This Row],[Jaotus]],Tabelid!L:M,2,FALSE),"")</f>
        <v/>
      </c>
    </row>
    <row r="305" spans="1:12" x14ac:dyDescent="0.25">
      <c r="A305" s="29"/>
      <c r="B305" s="31"/>
      <c r="C305" s="29"/>
      <c r="D305" s="29"/>
      <c r="E305" s="29"/>
      <c r="F305" s="44"/>
      <c r="G305" s="29"/>
      <c r="H305" s="21" t="str">
        <f>LEFT(Tabel1[[#This Row],[Ruumi tüüp (TALO Tüüpruumide nimestik)]],2)</f>
        <v/>
      </c>
      <c r="I305" s="32"/>
      <c r="J305" s="29"/>
      <c r="K305" s="21" t="str">
        <f>IFERROR(VLOOKUP(Tabel1[[#This Row],[Üürnik]],'Lepingu lisa'!$K$3:$L$22,2,FALSE),"")</f>
        <v/>
      </c>
      <c r="L305" s="21" t="str">
        <f>IFERROR(VLOOKUP(Tabel1[[#This Row],[Jaotus]],Tabelid!L:M,2,FALSE),"")</f>
        <v/>
      </c>
    </row>
    <row r="306" spans="1:12" x14ac:dyDescent="0.25">
      <c r="A306" s="29"/>
      <c r="B306" s="31"/>
      <c r="C306" s="29"/>
      <c r="D306" s="29"/>
      <c r="E306" s="29"/>
      <c r="F306" s="44"/>
      <c r="G306" s="29"/>
      <c r="H306" s="21" t="str">
        <f>LEFT(Tabel1[[#This Row],[Ruumi tüüp (TALO Tüüpruumide nimestik)]],2)</f>
        <v/>
      </c>
      <c r="I306" s="32"/>
      <c r="J306" s="29"/>
      <c r="K306" s="21" t="str">
        <f>IFERROR(VLOOKUP(Tabel1[[#This Row],[Üürnik]],'Lepingu lisa'!$K$3:$L$22,2,FALSE),"")</f>
        <v/>
      </c>
      <c r="L306" s="21" t="str">
        <f>IFERROR(VLOOKUP(Tabel1[[#This Row],[Jaotus]],Tabelid!L:M,2,FALSE),"")</f>
        <v/>
      </c>
    </row>
    <row r="307" spans="1:12" x14ac:dyDescent="0.25">
      <c r="A307" s="29"/>
      <c r="B307" s="31"/>
      <c r="C307" s="29"/>
      <c r="D307" s="29"/>
      <c r="E307" s="29"/>
      <c r="F307" s="44"/>
      <c r="G307" s="29"/>
      <c r="H307" s="21" t="str">
        <f>LEFT(Tabel1[[#This Row],[Ruumi tüüp (TALO Tüüpruumide nimestik)]],2)</f>
        <v/>
      </c>
      <c r="I307" s="32"/>
      <c r="J307" s="29"/>
      <c r="K307" s="21" t="str">
        <f>IFERROR(VLOOKUP(Tabel1[[#This Row],[Üürnik]],'Lepingu lisa'!$K$3:$L$22,2,FALSE),"")</f>
        <v/>
      </c>
      <c r="L307" s="21" t="str">
        <f>IFERROR(VLOOKUP(Tabel1[[#This Row],[Jaotus]],Tabelid!L:M,2,FALSE),"")</f>
        <v/>
      </c>
    </row>
    <row r="308" spans="1:12" x14ac:dyDescent="0.25">
      <c r="A308" s="29"/>
      <c r="B308" s="31"/>
      <c r="C308" s="29"/>
      <c r="D308" s="29"/>
      <c r="E308" s="29"/>
      <c r="F308" s="44"/>
      <c r="G308" s="29"/>
      <c r="H308" s="21" t="str">
        <f>LEFT(Tabel1[[#This Row],[Ruumi tüüp (TALO Tüüpruumide nimestik)]],2)</f>
        <v/>
      </c>
      <c r="I308" s="32"/>
      <c r="J308" s="29"/>
      <c r="K308" s="21" t="str">
        <f>IFERROR(VLOOKUP(Tabel1[[#This Row],[Üürnik]],'Lepingu lisa'!$K$3:$L$22,2,FALSE),"")</f>
        <v/>
      </c>
      <c r="L308" s="21" t="str">
        <f>IFERROR(VLOOKUP(Tabel1[[#This Row],[Jaotus]],Tabelid!L:M,2,FALSE),"")</f>
        <v/>
      </c>
    </row>
    <row r="309" spans="1:12" x14ac:dyDescent="0.25">
      <c r="A309" s="29"/>
      <c r="B309" s="31"/>
      <c r="C309" s="29"/>
      <c r="D309" s="29"/>
      <c r="E309" s="29"/>
      <c r="F309" s="44"/>
      <c r="G309" s="29"/>
      <c r="H309" s="21" t="str">
        <f>LEFT(Tabel1[[#This Row],[Ruumi tüüp (TALO Tüüpruumide nimestik)]],2)</f>
        <v/>
      </c>
      <c r="I309" s="32"/>
      <c r="J309" s="29"/>
      <c r="K309" s="21" t="str">
        <f>IFERROR(VLOOKUP(Tabel1[[#This Row],[Üürnik]],'Lepingu lisa'!$K$3:$L$22,2,FALSE),"")</f>
        <v/>
      </c>
      <c r="L309" s="21" t="str">
        <f>IFERROR(VLOOKUP(Tabel1[[#This Row],[Jaotus]],Tabelid!L:M,2,FALSE),"")</f>
        <v/>
      </c>
    </row>
    <row r="310" spans="1:12" x14ac:dyDescent="0.25">
      <c r="A310" s="29"/>
      <c r="B310" s="31"/>
      <c r="C310" s="29"/>
      <c r="D310" s="29"/>
      <c r="E310" s="29"/>
      <c r="F310" s="44"/>
      <c r="G310" s="29"/>
      <c r="H310" s="21" t="str">
        <f>LEFT(Tabel1[[#This Row],[Ruumi tüüp (TALO Tüüpruumide nimestik)]],2)</f>
        <v/>
      </c>
      <c r="I310" s="32"/>
      <c r="J310" s="29"/>
      <c r="K310" s="21" t="str">
        <f>IFERROR(VLOOKUP(Tabel1[[#This Row],[Üürnik]],'Lepingu lisa'!$K$3:$L$22,2,FALSE),"")</f>
        <v/>
      </c>
      <c r="L310" s="21" t="str">
        <f>IFERROR(VLOOKUP(Tabel1[[#This Row],[Jaotus]],Tabelid!L:M,2,FALSE),"")</f>
        <v/>
      </c>
    </row>
    <row r="311" spans="1:12" x14ac:dyDescent="0.25">
      <c r="A311" s="29"/>
      <c r="B311" s="31"/>
      <c r="C311" s="29"/>
      <c r="D311" s="29"/>
      <c r="E311" s="29"/>
      <c r="F311" s="44"/>
      <c r="G311" s="29"/>
      <c r="H311" s="21" t="str">
        <f>LEFT(Tabel1[[#This Row],[Ruumi tüüp (TALO Tüüpruumide nimestik)]],2)</f>
        <v/>
      </c>
      <c r="I311" s="32"/>
      <c r="J311" s="29"/>
      <c r="K311" s="21" t="str">
        <f>IFERROR(VLOOKUP(Tabel1[[#This Row],[Üürnik]],'Lepingu lisa'!$K$3:$L$22,2,FALSE),"")</f>
        <v/>
      </c>
      <c r="L311" s="21" t="str">
        <f>IFERROR(VLOOKUP(Tabel1[[#This Row],[Jaotus]],Tabelid!L:M,2,FALSE),"")</f>
        <v/>
      </c>
    </row>
    <row r="312" spans="1:12" x14ac:dyDescent="0.25">
      <c r="A312" s="29"/>
      <c r="B312" s="31"/>
      <c r="C312" s="29"/>
      <c r="D312" s="29"/>
      <c r="E312" s="29"/>
      <c r="F312" s="44"/>
      <c r="G312" s="29"/>
      <c r="H312" s="21" t="str">
        <f>LEFT(Tabel1[[#This Row],[Ruumi tüüp (TALO Tüüpruumide nimestik)]],2)</f>
        <v/>
      </c>
      <c r="I312" s="32"/>
      <c r="J312" s="29"/>
      <c r="K312" s="21" t="str">
        <f>IFERROR(VLOOKUP(Tabel1[[#This Row],[Üürnik]],'Lepingu lisa'!$K$3:$L$22,2,FALSE),"")</f>
        <v/>
      </c>
      <c r="L312" s="21" t="str">
        <f>IFERROR(VLOOKUP(Tabel1[[#This Row],[Jaotus]],Tabelid!L:M,2,FALSE),"")</f>
        <v/>
      </c>
    </row>
    <row r="313" spans="1:12" x14ac:dyDescent="0.25">
      <c r="A313" s="29"/>
      <c r="B313" s="31"/>
      <c r="C313" s="29"/>
      <c r="D313" s="29"/>
      <c r="E313" s="29"/>
      <c r="F313" s="44"/>
      <c r="G313" s="29"/>
      <c r="H313" s="21" t="str">
        <f>LEFT(Tabel1[[#This Row],[Ruumi tüüp (TALO Tüüpruumide nimestik)]],2)</f>
        <v/>
      </c>
      <c r="I313" s="32"/>
      <c r="J313" s="29"/>
      <c r="K313" s="21" t="str">
        <f>IFERROR(VLOOKUP(Tabel1[[#This Row],[Üürnik]],'Lepingu lisa'!$K$3:$L$22,2,FALSE),"")</f>
        <v/>
      </c>
      <c r="L313" s="21" t="str">
        <f>IFERROR(VLOOKUP(Tabel1[[#This Row],[Jaotus]],Tabelid!L:M,2,FALSE),"")</f>
        <v/>
      </c>
    </row>
    <row r="314" spans="1:12" x14ac:dyDescent="0.25">
      <c r="A314" s="29"/>
      <c r="B314" s="31"/>
      <c r="C314" s="29"/>
      <c r="D314" s="29"/>
      <c r="E314" s="29"/>
      <c r="F314" s="44"/>
      <c r="G314" s="29"/>
      <c r="H314" s="21" t="str">
        <f>LEFT(Tabel1[[#This Row],[Ruumi tüüp (TALO Tüüpruumide nimestik)]],2)</f>
        <v/>
      </c>
      <c r="I314" s="32"/>
      <c r="J314" s="29"/>
      <c r="K314" s="21" t="str">
        <f>IFERROR(VLOOKUP(Tabel1[[#This Row],[Üürnik]],'Lepingu lisa'!$K$3:$L$22,2,FALSE),"")</f>
        <v/>
      </c>
      <c r="L314" s="21" t="str">
        <f>IFERROR(VLOOKUP(Tabel1[[#This Row],[Jaotus]],Tabelid!L:M,2,FALSE),"")</f>
        <v/>
      </c>
    </row>
    <row r="315" spans="1:12" x14ac:dyDescent="0.25">
      <c r="A315" s="29"/>
      <c r="B315" s="31"/>
      <c r="C315" s="29"/>
      <c r="D315" s="29"/>
      <c r="E315" s="29"/>
      <c r="F315" s="44"/>
      <c r="G315" s="29"/>
      <c r="H315" s="21" t="str">
        <f>LEFT(Tabel1[[#This Row],[Ruumi tüüp (TALO Tüüpruumide nimestik)]],2)</f>
        <v/>
      </c>
      <c r="I315" s="32"/>
      <c r="J315" s="29"/>
      <c r="K315" s="21" t="str">
        <f>IFERROR(VLOOKUP(Tabel1[[#This Row],[Üürnik]],'Lepingu lisa'!$K$3:$L$22,2,FALSE),"")</f>
        <v/>
      </c>
      <c r="L315" s="21" t="str">
        <f>IFERROR(VLOOKUP(Tabel1[[#This Row],[Jaotus]],Tabelid!L:M,2,FALSE),"")</f>
        <v/>
      </c>
    </row>
    <row r="316" spans="1:12" x14ac:dyDescent="0.25">
      <c r="A316" s="29"/>
      <c r="B316" s="31"/>
      <c r="C316" s="29"/>
      <c r="D316" s="29"/>
      <c r="E316" s="29"/>
      <c r="F316" s="44"/>
      <c r="G316" s="29"/>
      <c r="H316" s="21" t="str">
        <f>LEFT(Tabel1[[#This Row],[Ruumi tüüp (TALO Tüüpruumide nimestik)]],2)</f>
        <v/>
      </c>
      <c r="I316" s="32"/>
      <c r="J316" s="29"/>
      <c r="K316" s="21" t="str">
        <f>IFERROR(VLOOKUP(Tabel1[[#This Row],[Üürnik]],'Lepingu lisa'!$K$3:$L$22,2,FALSE),"")</f>
        <v/>
      </c>
      <c r="L316" s="21" t="str">
        <f>IFERROR(VLOOKUP(Tabel1[[#This Row],[Jaotus]],Tabelid!L:M,2,FALSE),"")</f>
        <v/>
      </c>
    </row>
    <row r="317" spans="1:12" x14ac:dyDescent="0.25">
      <c r="A317" s="29"/>
      <c r="B317" s="31"/>
      <c r="C317" s="29"/>
      <c r="D317" s="29"/>
      <c r="E317" s="29"/>
      <c r="F317" s="44"/>
      <c r="G317" s="29"/>
      <c r="H317" s="21" t="str">
        <f>LEFT(Tabel1[[#This Row],[Ruumi tüüp (TALO Tüüpruumide nimestik)]],2)</f>
        <v/>
      </c>
      <c r="I317" s="32"/>
      <c r="J317" s="29"/>
      <c r="K317" s="21" t="str">
        <f>IFERROR(VLOOKUP(Tabel1[[#This Row],[Üürnik]],'Lepingu lisa'!$K$3:$L$22,2,FALSE),"")</f>
        <v/>
      </c>
      <c r="L317" s="21" t="str">
        <f>IFERROR(VLOOKUP(Tabel1[[#This Row],[Jaotus]],Tabelid!L:M,2,FALSE),"")</f>
        <v/>
      </c>
    </row>
    <row r="318" spans="1:12" x14ac:dyDescent="0.25">
      <c r="A318" s="29"/>
      <c r="B318" s="31"/>
      <c r="C318" s="29"/>
      <c r="D318" s="29"/>
      <c r="E318" s="29"/>
      <c r="F318" s="44"/>
      <c r="G318" s="29"/>
      <c r="H318" s="21" t="str">
        <f>LEFT(Tabel1[[#This Row],[Ruumi tüüp (TALO Tüüpruumide nimestik)]],2)</f>
        <v/>
      </c>
      <c r="I318" s="32"/>
      <c r="J318" s="29"/>
      <c r="K318" s="21" t="str">
        <f>IFERROR(VLOOKUP(Tabel1[[#This Row],[Üürnik]],'Lepingu lisa'!$K$3:$L$22,2,FALSE),"")</f>
        <v/>
      </c>
      <c r="L318" s="21" t="str">
        <f>IFERROR(VLOOKUP(Tabel1[[#This Row],[Jaotus]],Tabelid!L:M,2,FALSE),"")</f>
        <v/>
      </c>
    </row>
    <row r="319" spans="1:12" x14ac:dyDescent="0.25">
      <c r="A319" s="29"/>
      <c r="B319" s="31"/>
      <c r="C319" s="29"/>
      <c r="D319" s="29"/>
      <c r="E319" s="29"/>
      <c r="F319" s="44"/>
      <c r="G319" s="29"/>
      <c r="H319" s="21" t="str">
        <f>LEFT(Tabel1[[#This Row],[Ruumi tüüp (TALO Tüüpruumide nimestik)]],2)</f>
        <v/>
      </c>
      <c r="I319" s="32"/>
      <c r="J319" s="29"/>
      <c r="K319" s="21" t="str">
        <f>IFERROR(VLOOKUP(Tabel1[[#This Row],[Üürnik]],'Lepingu lisa'!$K$3:$L$22,2,FALSE),"")</f>
        <v/>
      </c>
      <c r="L319" s="21" t="str">
        <f>IFERROR(VLOOKUP(Tabel1[[#This Row],[Jaotus]],Tabelid!L:M,2,FALSE),"")</f>
        <v/>
      </c>
    </row>
    <row r="320" spans="1:12" x14ac:dyDescent="0.25">
      <c r="A320" s="29"/>
      <c r="B320" s="31"/>
      <c r="C320" s="29"/>
      <c r="D320" s="29"/>
      <c r="E320" s="29"/>
      <c r="F320" s="44"/>
      <c r="G320" s="29"/>
      <c r="H320" s="21" t="str">
        <f>LEFT(Tabel1[[#This Row],[Ruumi tüüp (TALO Tüüpruumide nimestik)]],2)</f>
        <v/>
      </c>
      <c r="I320" s="32"/>
      <c r="J320" s="29"/>
      <c r="K320" s="21" t="str">
        <f>IFERROR(VLOOKUP(Tabel1[[#This Row],[Üürnik]],'Lepingu lisa'!$K$3:$L$22,2,FALSE),"")</f>
        <v/>
      </c>
      <c r="L320" s="21" t="str">
        <f>IFERROR(VLOOKUP(Tabel1[[#This Row],[Jaotus]],Tabelid!L:M,2,FALSE),"")</f>
        <v/>
      </c>
    </row>
    <row r="321" spans="1:12" x14ac:dyDescent="0.25">
      <c r="A321" s="29"/>
      <c r="B321" s="31"/>
      <c r="C321" s="29"/>
      <c r="D321" s="29"/>
      <c r="E321" s="29"/>
      <c r="F321" s="44"/>
      <c r="G321" s="29"/>
      <c r="H321" s="21" t="str">
        <f>LEFT(Tabel1[[#This Row],[Ruumi tüüp (TALO Tüüpruumide nimestik)]],2)</f>
        <v/>
      </c>
      <c r="I321" s="32"/>
      <c r="J321" s="29"/>
      <c r="K321" s="21" t="str">
        <f>IFERROR(VLOOKUP(Tabel1[[#This Row],[Üürnik]],'Lepingu lisa'!$K$3:$L$22,2,FALSE),"")</f>
        <v/>
      </c>
      <c r="L321" s="21" t="str">
        <f>IFERROR(VLOOKUP(Tabel1[[#This Row],[Jaotus]],Tabelid!L:M,2,FALSE),"")</f>
        <v/>
      </c>
    </row>
    <row r="322" spans="1:12" x14ac:dyDescent="0.25">
      <c r="A322" s="29"/>
      <c r="B322" s="31"/>
      <c r="C322" s="29"/>
      <c r="D322" s="29"/>
      <c r="E322" s="29"/>
      <c r="F322" s="44"/>
      <c r="G322" s="29"/>
      <c r="H322" s="21" t="str">
        <f>LEFT(Tabel1[[#This Row],[Ruumi tüüp (TALO Tüüpruumide nimestik)]],2)</f>
        <v/>
      </c>
      <c r="I322" s="32"/>
      <c r="J322" s="29"/>
      <c r="K322" s="21" t="str">
        <f>IFERROR(VLOOKUP(Tabel1[[#This Row],[Üürnik]],'Lepingu lisa'!$K$3:$L$22,2,FALSE),"")</f>
        <v/>
      </c>
      <c r="L322" s="21" t="str">
        <f>IFERROR(VLOOKUP(Tabel1[[#This Row],[Jaotus]],Tabelid!L:M,2,FALSE),"")</f>
        <v/>
      </c>
    </row>
    <row r="323" spans="1:12" x14ac:dyDescent="0.25">
      <c r="A323" s="29"/>
      <c r="B323" s="31"/>
      <c r="C323" s="29"/>
      <c r="D323" s="29"/>
      <c r="E323" s="29"/>
      <c r="F323" s="44"/>
      <c r="G323" s="29"/>
      <c r="H323" s="21" t="str">
        <f>LEFT(Tabel1[[#This Row],[Ruumi tüüp (TALO Tüüpruumide nimestik)]],2)</f>
        <v/>
      </c>
      <c r="I323" s="32"/>
      <c r="J323" s="29"/>
      <c r="K323" s="21" t="str">
        <f>IFERROR(VLOOKUP(Tabel1[[#This Row],[Üürnik]],'Lepingu lisa'!$K$3:$L$22,2,FALSE),"")</f>
        <v/>
      </c>
      <c r="L323" s="21" t="str">
        <f>IFERROR(VLOOKUP(Tabel1[[#This Row],[Jaotus]],Tabelid!L:M,2,FALSE),"")</f>
        <v/>
      </c>
    </row>
    <row r="324" spans="1:12" x14ac:dyDescent="0.25">
      <c r="A324" s="29"/>
      <c r="B324" s="31"/>
      <c r="C324" s="29"/>
      <c r="D324" s="29"/>
      <c r="E324" s="29"/>
      <c r="F324" s="44"/>
      <c r="G324" s="29"/>
      <c r="H324" s="21" t="str">
        <f>LEFT(Tabel1[[#This Row],[Ruumi tüüp (TALO Tüüpruumide nimestik)]],2)</f>
        <v/>
      </c>
      <c r="I324" s="32"/>
      <c r="J324" s="29"/>
      <c r="K324" s="21" t="str">
        <f>IFERROR(VLOOKUP(Tabel1[[#This Row],[Üürnik]],'Lepingu lisa'!$K$3:$L$22,2,FALSE),"")</f>
        <v/>
      </c>
      <c r="L324" s="21" t="str">
        <f>IFERROR(VLOOKUP(Tabel1[[#This Row],[Jaotus]],Tabelid!L:M,2,FALSE),"")</f>
        <v/>
      </c>
    </row>
    <row r="325" spans="1:12" x14ac:dyDescent="0.25">
      <c r="A325" s="29"/>
      <c r="B325" s="31"/>
      <c r="C325" s="29"/>
      <c r="D325" s="29"/>
      <c r="E325" s="29"/>
      <c r="F325" s="44"/>
      <c r="G325" s="29"/>
      <c r="H325" s="21" t="str">
        <f>LEFT(Tabel1[[#This Row],[Ruumi tüüp (TALO Tüüpruumide nimestik)]],2)</f>
        <v/>
      </c>
      <c r="I325" s="32"/>
      <c r="J325" s="29"/>
      <c r="K325" s="21" t="str">
        <f>IFERROR(VLOOKUP(Tabel1[[#This Row],[Üürnik]],'Lepingu lisa'!$K$3:$L$22,2,FALSE),"")</f>
        <v/>
      </c>
      <c r="L325" s="21" t="str">
        <f>IFERROR(VLOOKUP(Tabel1[[#This Row],[Jaotus]],Tabelid!L:M,2,FALSE),"")</f>
        <v/>
      </c>
    </row>
    <row r="326" spans="1:12" x14ac:dyDescent="0.25">
      <c r="A326" s="29"/>
      <c r="B326" s="31"/>
      <c r="C326" s="29"/>
      <c r="D326" s="29"/>
      <c r="E326" s="29"/>
      <c r="F326" s="44"/>
      <c r="G326" s="29"/>
      <c r="H326" s="21" t="str">
        <f>LEFT(Tabel1[[#This Row],[Ruumi tüüp (TALO Tüüpruumide nimestik)]],2)</f>
        <v/>
      </c>
      <c r="I326" s="32"/>
      <c r="J326" s="29"/>
      <c r="K326" s="21" t="str">
        <f>IFERROR(VLOOKUP(Tabel1[[#This Row],[Üürnik]],'Lepingu lisa'!$K$3:$L$22,2,FALSE),"")</f>
        <v/>
      </c>
      <c r="L326" s="21" t="str">
        <f>IFERROR(VLOOKUP(Tabel1[[#This Row],[Jaotus]],Tabelid!L:M,2,FALSE),"")</f>
        <v/>
      </c>
    </row>
    <row r="327" spans="1:12" x14ac:dyDescent="0.25">
      <c r="A327" s="29"/>
      <c r="B327" s="31"/>
      <c r="C327" s="29"/>
      <c r="D327" s="29"/>
      <c r="E327" s="29"/>
      <c r="F327" s="44"/>
      <c r="G327" s="29"/>
      <c r="H327" s="21" t="str">
        <f>LEFT(Tabel1[[#This Row],[Ruumi tüüp (TALO Tüüpruumide nimestik)]],2)</f>
        <v/>
      </c>
      <c r="I327" s="32"/>
      <c r="J327" s="29"/>
      <c r="K327" s="21" t="str">
        <f>IFERROR(VLOOKUP(Tabel1[[#This Row],[Üürnik]],'Lepingu lisa'!$K$3:$L$22,2,FALSE),"")</f>
        <v/>
      </c>
      <c r="L327" s="21" t="str">
        <f>IFERROR(VLOOKUP(Tabel1[[#This Row],[Jaotus]],Tabelid!L:M,2,FALSE),"")</f>
        <v/>
      </c>
    </row>
    <row r="328" spans="1:12" x14ac:dyDescent="0.25">
      <c r="A328" s="29"/>
      <c r="B328" s="31"/>
      <c r="C328" s="29"/>
      <c r="D328" s="29"/>
      <c r="E328" s="29"/>
      <c r="F328" s="44"/>
      <c r="G328" s="29"/>
      <c r="H328" s="21" t="str">
        <f>LEFT(Tabel1[[#This Row],[Ruumi tüüp (TALO Tüüpruumide nimestik)]],2)</f>
        <v/>
      </c>
      <c r="I328" s="32"/>
      <c r="J328" s="29"/>
      <c r="K328" s="21" t="str">
        <f>IFERROR(VLOOKUP(Tabel1[[#This Row],[Üürnik]],'Lepingu lisa'!$K$3:$L$22,2,FALSE),"")</f>
        <v/>
      </c>
      <c r="L328" s="21" t="str">
        <f>IFERROR(VLOOKUP(Tabel1[[#This Row],[Jaotus]],Tabelid!L:M,2,FALSE),"")</f>
        <v/>
      </c>
    </row>
    <row r="329" spans="1:12" x14ac:dyDescent="0.25">
      <c r="A329" s="29"/>
      <c r="B329" s="31"/>
      <c r="C329" s="29"/>
      <c r="D329" s="29"/>
      <c r="E329" s="29"/>
      <c r="F329" s="44"/>
      <c r="G329" s="29"/>
      <c r="H329" s="21" t="str">
        <f>LEFT(Tabel1[[#This Row],[Ruumi tüüp (TALO Tüüpruumide nimestik)]],2)</f>
        <v/>
      </c>
      <c r="I329" s="32"/>
      <c r="J329" s="29"/>
      <c r="K329" s="21" t="str">
        <f>IFERROR(VLOOKUP(Tabel1[[#This Row],[Üürnik]],'Lepingu lisa'!$K$3:$L$22,2,FALSE),"")</f>
        <v/>
      </c>
      <c r="L329" s="21" t="str">
        <f>IFERROR(VLOOKUP(Tabel1[[#This Row],[Jaotus]],Tabelid!L:M,2,FALSE),"")</f>
        <v/>
      </c>
    </row>
    <row r="330" spans="1:12" x14ac:dyDescent="0.25">
      <c r="A330" s="29"/>
      <c r="B330" s="31"/>
      <c r="C330" s="29"/>
      <c r="D330" s="29"/>
      <c r="E330" s="29"/>
      <c r="F330" s="44"/>
      <c r="G330" s="29"/>
      <c r="H330" s="21" t="str">
        <f>LEFT(Tabel1[[#This Row],[Ruumi tüüp (TALO Tüüpruumide nimestik)]],2)</f>
        <v/>
      </c>
      <c r="I330" s="32"/>
      <c r="J330" s="29"/>
      <c r="K330" s="21" t="str">
        <f>IFERROR(VLOOKUP(Tabel1[[#This Row],[Üürnik]],'Lepingu lisa'!$K$3:$L$22,2,FALSE),"")</f>
        <v/>
      </c>
      <c r="L330" s="21" t="str">
        <f>IFERROR(VLOOKUP(Tabel1[[#This Row],[Jaotus]],Tabelid!L:M,2,FALSE),"")</f>
        <v/>
      </c>
    </row>
    <row r="331" spans="1:12" x14ac:dyDescent="0.25">
      <c r="A331" s="29"/>
      <c r="B331" s="31"/>
      <c r="C331" s="29"/>
      <c r="D331" s="29"/>
      <c r="E331" s="29"/>
      <c r="F331" s="44"/>
      <c r="G331" s="29"/>
      <c r="H331" s="21" t="str">
        <f>LEFT(Tabel1[[#This Row],[Ruumi tüüp (TALO Tüüpruumide nimestik)]],2)</f>
        <v/>
      </c>
      <c r="I331" s="32"/>
      <c r="J331" s="29"/>
      <c r="K331" s="21" t="str">
        <f>IFERROR(VLOOKUP(Tabel1[[#This Row],[Üürnik]],'Lepingu lisa'!$K$3:$L$22,2,FALSE),"")</f>
        <v/>
      </c>
      <c r="L331" s="21" t="str">
        <f>IFERROR(VLOOKUP(Tabel1[[#This Row],[Jaotus]],Tabelid!L:M,2,FALSE),"")</f>
        <v/>
      </c>
    </row>
    <row r="332" spans="1:12" x14ac:dyDescent="0.25">
      <c r="A332" s="29"/>
      <c r="B332" s="31"/>
      <c r="C332" s="29"/>
      <c r="D332" s="29"/>
      <c r="E332" s="29"/>
      <c r="F332" s="44"/>
      <c r="G332" s="29"/>
      <c r="H332" s="21" t="str">
        <f>LEFT(Tabel1[[#This Row],[Ruumi tüüp (TALO Tüüpruumide nimestik)]],2)</f>
        <v/>
      </c>
      <c r="I332" s="32"/>
      <c r="J332" s="29"/>
      <c r="K332" s="21" t="str">
        <f>IFERROR(VLOOKUP(Tabel1[[#This Row],[Üürnik]],'Lepingu lisa'!$K$3:$L$22,2,FALSE),"")</f>
        <v/>
      </c>
      <c r="L332" s="21" t="str">
        <f>IFERROR(VLOOKUP(Tabel1[[#This Row],[Jaotus]],Tabelid!L:M,2,FALSE),"")</f>
        <v/>
      </c>
    </row>
    <row r="333" spans="1:12" x14ac:dyDescent="0.25">
      <c r="A333" s="29"/>
      <c r="B333" s="31"/>
      <c r="C333" s="29"/>
      <c r="D333" s="29"/>
      <c r="E333" s="29"/>
      <c r="F333" s="44"/>
      <c r="G333" s="29"/>
      <c r="H333" s="21" t="str">
        <f>LEFT(Tabel1[[#This Row],[Ruumi tüüp (TALO Tüüpruumide nimestik)]],2)</f>
        <v/>
      </c>
      <c r="I333" s="32"/>
      <c r="J333" s="29"/>
      <c r="K333" s="21" t="str">
        <f>IFERROR(VLOOKUP(Tabel1[[#This Row],[Üürnik]],'Lepingu lisa'!$K$3:$L$22,2,FALSE),"")</f>
        <v/>
      </c>
      <c r="L333" s="21" t="str">
        <f>IFERROR(VLOOKUP(Tabel1[[#This Row],[Jaotus]],Tabelid!L:M,2,FALSE),"")</f>
        <v/>
      </c>
    </row>
    <row r="334" spans="1:12" x14ac:dyDescent="0.25">
      <c r="A334" s="29"/>
      <c r="B334" s="31"/>
      <c r="C334" s="29"/>
      <c r="D334" s="29"/>
      <c r="E334" s="29"/>
      <c r="F334" s="44"/>
      <c r="G334" s="29"/>
      <c r="H334" s="21" t="str">
        <f>LEFT(Tabel1[[#This Row],[Ruumi tüüp (TALO Tüüpruumide nimestik)]],2)</f>
        <v/>
      </c>
      <c r="I334" s="32"/>
      <c r="J334" s="29"/>
      <c r="K334" s="21" t="str">
        <f>IFERROR(VLOOKUP(Tabel1[[#This Row],[Üürnik]],'Lepingu lisa'!$K$3:$L$22,2,FALSE),"")</f>
        <v/>
      </c>
      <c r="L334" s="21" t="str">
        <f>IFERROR(VLOOKUP(Tabel1[[#This Row],[Jaotus]],Tabelid!L:M,2,FALSE),"")</f>
        <v/>
      </c>
    </row>
    <row r="335" spans="1:12" x14ac:dyDescent="0.25">
      <c r="A335" s="29"/>
      <c r="B335" s="31"/>
      <c r="C335" s="29"/>
      <c r="D335" s="29"/>
      <c r="E335" s="29"/>
      <c r="F335" s="44"/>
      <c r="G335" s="29"/>
      <c r="H335" s="21" t="str">
        <f>LEFT(Tabel1[[#This Row],[Ruumi tüüp (TALO Tüüpruumide nimestik)]],2)</f>
        <v/>
      </c>
      <c r="I335" s="32"/>
      <c r="J335" s="29"/>
      <c r="K335" s="21" t="str">
        <f>IFERROR(VLOOKUP(Tabel1[[#This Row],[Üürnik]],'Lepingu lisa'!$K$3:$L$22,2,FALSE),"")</f>
        <v/>
      </c>
      <c r="L335" s="21" t="str">
        <f>IFERROR(VLOOKUP(Tabel1[[#This Row],[Jaotus]],Tabelid!L:M,2,FALSE),"")</f>
        <v/>
      </c>
    </row>
    <row r="336" spans="1:12" x14ac:dyDescent="0.25">
      <c r="A336" s="29"/>
      <c r="B336" s="31"/>
      <c r="C336" s="29"/>
      <c r="D336" s="29"/>
      <c r="E336" s="29"/>
      <c r="F336" s="44"/>
      <c r="G336" s="29"/>
      <c r="H336" s="21" t="str">
        <f>LEFT(Tabel1[[#This Row],[Ruumi tüüp (TALO Tüüpruumide nimestik)]],2)</f>
        <v/>
      </c>
      <c r="I336" s="32"/>
      <c r="J336" s="29"/>
      <c r="K336" s="21" t="str">
        <f>IFERROR(VLOOKUP(Tabel1[[#This Row],[Üürnik]],'Lepingu lisa'!$K$3:$L$22,2,FALSE),"")</f>
        <v/>
      </c>
      <c r="L336" s="21" t="str">
        <f>IFERROR(VLOOKUP(Tabel1[[#This Row],[Jaotus]],Tabelid!L:M,2,FALSE),"")</f>
        <v/>
      </c>
    </row>
    <row r="337" spans="1:12" x14ac:dyDescent="0.25">
      <c r="A337" s="29"/>
      <c r="B337" s="31"/>
      <c r="C337" s="29"/>
      <c r="D337" s="29"/>
      <c r="E337" s="29"/>
      <c r="F337" s="44"/>
      <c r="G337" s="29"/>
      <c r="H337" s="21" t="str">
        <f>LEFT(Tabel1[[#This Row],[Ruumi tüüp (TALO Tüüpruumide nimestik)]],2)</f>
        <v/>
      </c>
      <c r="I337" s="32"/>
      <c r="J337" s="29"/>
      <c r="K337" s="21" t="str">
        <f>IFERROR(VLOOKUP(Tabel1[[#This Row],[Üürnik]],'Lepingu lisa'!$K$3:$L$22,2,FALSE),"")</f>
        <v/>
      </c>
      <c r="L337" s="21" t="str">
        <f>IFERROR(VLOOKUP(Tabel1[[#This Row],[Jaotus]],Tabelid!L:M,2,FALSE),"")</f>
        <v/>
      </c>
    </row>
    <row r="338" spans="1:12" x14ac:dyDescent="0.25">
      <c r="A338" s="29"/>
      <c r="B338" s="31"/>
      <c r="C338" s="29"/>
      <c r="D338" s="29"/>
      <c r="E338" s="29"/>
      <c r="F338" s="44"/>
      <c r="G338" s="29"/>
      <c r="H338" s="21" t="str">
        <f>LEFT(Tabel1[[#This Row],[Ruumi tüüp (TALO Tüüpruumide nimestik)]],2)</f>
        <v/>
      </c>
      <c r="I338" s="32"/>
      <c r="J338" s="29"/>
      <c r="K338" s="21" t="str">
        <f>IFERROR(VLOOKUP(Tabel1[[#This Row],[Üürnik]],'Lepingu lisa'!$K$3:$L$22,2,FALSE),"")</f>
        <v/>
      </c>
      <c r="L338" s="21" t="str">
        <f>IFERROR(VLOOKUP(Tabel1[[#This Row],[Jaotus]],Tabelid!L:M,2,FALSE),"")</f>
        <v/>
      </c>
    </row>
    <row r="339" spans="1:12" x14ac:dyDescent="0.25">
      <c r="A339" s="29"/>
      <c r="B339" s="31"/>
      <c r="C339" s="29"/>
      <c r="D339" s="29"/>
      <c r="E339" s="29"/>
      <c r="F339" s="44"/>
      <c r="G339" s="29"/>
      <c r="H339" s="21" t="str">
        <f>LEFT(Tabel1[[#This Row],[Ruumi tüüp (TALO Tüüpruumide nimestik)]],2)</f>
        <v/>
      </c>
      <c r="I339" s="32"/>
      <c r="J339" s="29"/>
      <c r="K339" s="21" t="str">
        <f>IFERROR(VLOOKUP(Tabel1[[#This Row],[Üürnik]],'Lepingu lisa'!$K$3:$L$22,2,FALSE),"")</f>
        <v/>
      </c>
      <c r="L339" s="21" t="str">
        <f>IFERROR(VLOOKUP(Tabel1[[#This Row],[Jaotus]],Tabelid!L:M,2,FALSE),"")</f>
        <v/>
      </c>
    </row>
    <row r="340" spans="1:12" x14ac:dyDescent="0.25">
      <c r="A340" s="29"/>
      <c r="B340" s="31"/>
      <c r="C340" s="29"/>
      <c r="D340" s="29"/>
      <c r="E340" s="29"/>
      <c r="F340" s="44"/>
      <c r="G340" s="29"/>
      <c r="H340" s="21" t="str">
        <f>LEFT(Tabel1[[#This Row],[Ruumi tüüp (TALO Tüüpruumide nimestik)]],2)</f>
        <v/>
      </c>
      <c r="I340" s="32"/>
      <c r="J340" s="29"/>
      <c r="K340" s="21" t="str">
        <f>IFERROR(VLOOKUP(Tabel1[[#This Row],[Üürnik]],'Lepingu lisa'!$K$3:$L$22,2,FALSE),"")</f>
        <v/>
      </c>
      <c r="L340" s="21" t="str">
        <f>IFERROR(VLOOKUP(Tabel1[[#This Row],[Jaotus]],Tabelid!L:M,2,FALSE),"")</f>
        <v/>
      </c>
    </row>
    <row r="341" spans="1:12" x14ac:dyDescent="0.25">
      <c r="A341" s="29"/>
      <c r="B341" s="31"/>
      <c r="C341" s="29"/>
      <c r="D341" s="29"/>
      <c r="E341" s="29"/>
      <c r="F341" s="44"/>
      <c r="G341" s="29"/>
      <c r="H341" s="21" t="str">
        <f>LEFT(Tabel1[[#This Row],[Ruumi tüüp (TALO Tüüpruumide nimestik)]],2)</f>
        <v/>
      </c>
      <c r="I341" s="32"/>
      <c r="J341" s="29"/>
      <c r="K341" s="21" t="str">
        <f>IFERROR(VLOOKUP(Tabel1[[#This Row],[Üürnik]],'Lepingu lisa'!$K$3:$L$22,2,FALSE),"")</f>
        <v/>
      </c>
      <c r="L341" s="21" t="str">
        <f>IFERROR(VLOOKUP(Tabel1[[#This Row],[Jaotus]],Tabelid!L:M,2,FALSE),"")</f>
        <v/>
      </c>
    </row>
    <row r="342" spans="1:12" x14ac:dyDescent="0.25">
      <c r="A342" s="29"/>
      <c r="B342" s="31"/>
      <c r="C342" s="29"/>
      <c r="D342" s="29"/>
      <c r="E342" s="29"/>
      <c r="F342" s="44"/>
      <c r="G342" s="29"/>
      <c r="H342" s="21" t="str">
        <f>LEFT(Tabel1[[#This Row],[Ruumi tüüp (TALO Tüüpruumide nimestik)]],2)</f>
        <v/>
      </c>
      <c r="I342" s="32"/>
      <c r="J342" s="29"/>
      <c r="K342" s="21" t="str">
        <f>IFERROR(VLOOKUP(Tabel1[[#This Row],[Üürnik]],'Lepingu lisa'!$K$3:$L$22,2,FALSE),"")</f>
        <v/>
      </c>
      <c r="L342" s="21" t="str">
        <f>IFERROR(VLOOKUP(Tabel1[[#This Row],[Jaotus]],Tabelid!L:M,2,FALSE),"")</f>
        <v/>
      </c>
    </row>
    <row r="343" spans="1:12" x14ac:dyDescent="0.25">
      <c r="A343" s="29"/>
      <c r="B343" s="31"/>
      <c r="C343" s="29"/>
      <c r="D343" s="29"/>
      <c r="E343" s="29"/>
      <c r="F343" s="44"/>
      <c r="G343" s="29"/>
      <c r="H343" s="21" t="str">
        <f>LEFT(Tabel1[[#This Row],[Ruumi tüüp (TALO Tüüpruumide nimestik)]],2)</f>
        <v/>
      </c>
      <c r="I343" s="32"/>
      <c r="J343" s="29"/>
      <c r="K343" s="21" t="str">
        <f>IFERROR(VLOOKUP(Tabel1[[#This Row],[Üürnik]],'Lepingu lisa'!$K$3:$L$22,2,FALSE),"")</f>
        <v/>
      </c>
      <c r="L343" s="21" t="str">
        <f>IFERROR(VLOOKUP(Tabel1[[#This Row],[Jaotus]],Tabelid!L:M,2,FALSE),"")</f>
        <v/>
      </c>
    </row>
    <row r="344" spans="1:12" x14ac:dyDescent="0.25">
      <c r="A344" s="29"/>
      <c r="B344" s="31"/>
      <c r="C344" s="29"/>
      <c r="D344" s="29"/>
      <c r="E344" s="29"/>
      <c r="F344" s="44"/>
      <c r="G344" s="29"/>
      <c r="H344" s="21" t="str">
        <f>LEFT(Tabel1[[#This Row],[Ruumi tüüp (TALO Tüüpruumide nimestik)]],2)</f>
        <v/>
      </c>
      <c r="I344" s="32"/>
      <c r="J344" s="29"/>
      <c r="K344" s="21" t="str">
        <f>IFERROR(VLOOKUP(Tabel1[[#This Row],[Üürnik]],'Lepingu lisa'!$K$3:$L$22,2,FALSE),"")</f>
        <v/>
      </c>
      <c r="L344" s="21" t="str">
        <f>IFERROR(VLOOKUP(Tabel1[[#This Row],[Jaotus]],Tabelid!L:M,2,FALSE),"")</f>
        <v/>
      </c>
    </row>
    <row r="345" spans="1:12" x14ac:dyDescent="0.25">
      <c r="A345" s="29"/>
      <c r="B345" s="31"/>
      <c r="C345" s="29"/>
      <c r="D345" s="29"/>
      <c r="E345" s="29"/>
      <c r="F345" s="44"/>
      <c r="G345" s="29"/>
      <c r="H345" s="21" t="str">
        <f>LEFT(Tabel1[[#This Row],[Ruumi tüüp (TALO Tüüpruumide nimestik)]],2)</f>
        <v/>
      </c>
      <c r="I345" s="32"/>
      <c r="J345" s="29"/>
      <c r="K345" s="21" t="str">
        <f>IFERROR(VLOOKUP(Tabel1[[#This Row],[Üürnik]],'Lepingu lisa'!$K$3:$L$22,2,FALSE),"")</f>
        <v/>
      </c>
      <c r="L345" s="21" t="str">
        <f>IFERROR(VLOOKUP(Tabel1[[#This Row],[Jaotus]],Tabelid!L:M,2,FALSE),"")</f>
        <v/>
      </c>
    </row>
    <row r="346" spans="1:12" x14ac:dyDescent="0.25">
      <c r="A346" s="29"/>
      <c r="B346" s="31"/>
      <c r="C346" s="29"/>
      <c r="D346" s="29"/>
      <c r="E346" s="29"/>
      <c r="F346" s="44"/>
      <c r="G346" s="29"/>
      <c r="H346" s="21" t="str">
        <f>LEFT(Tabel1[[#This Row],[Ruumi tüüp (TALO Tüüpruumide nimestik)]],2)</f>
        <v/>
      </c>
      <c r="I346" s="32"/>
      <c r="J346" s="29"/>
      <c r="K346" s="21" t="str">
        <f>IFERROR(VLOOKUP(Tabel1[[#This Row],[Üürnik]],'Lepingu lisa'!$K$3:$L$22,2,FALSE),"")</f>
        <v/>
      </c>
      <c r="L346" s="21" t="str">
        <f>IFERROR(VLOOKUP(Tabel1[[#This Row],[Jaotus]],Tabelid!L:M,2,FALSE),"")</f>
        <v/>
      </c>
    </row>
    <row r="347" spans="1:12" x14ac:dyDescent="0.25">
      <c r="A347" s="29"/>
      <c r="B347" s="31"/>
      <c r="C347" s="29"/>
      <c r="D347" s="29"/>
      <c r="E347" s="29"/>
      <c r="F347" s="44"/>
      <c r="G347" s="29"/>
      <c r="H347" s="21" t="str">
        <f>LEFT(Tabel1[[#This Row],[Ruumi tüüp (TALO Tüüpruumide nimestik)]],2)</f>
        <v/>
      </c>
      <c r="I347" s="32"/>
      <c r="J347" s="29"/>
      <c r="K347" s="21" t="str">
        <f>IFERROR(VLOOKUP(Tabel1[[#This Row],[Üürnik]],'Lepingu lisa'!$K$3:$L$22,2,FALSE),"")</f>
        <v/>
      </c>
      <c r="L347" s="21" t="str">
        <f>IFERROR(VLOOKUP(Tabel1[[#This Row],[Jaotus]],Tabelid!L:M,2,FALSE),"")</f>
        <v/>
      </c>
    </row>
    <row r="348" spans="1:12" x14ac:dyDescent="0.25">
      <c r="A348" s="29"/>
      <c r="B348" s="31"/>
      <c r="C348" s="29"/>
      <c r="D348" s="29"/>
      <c r="E348" s="29"/>
      <c r="F348" s="44"/>
      <c r="G348" s="29"/>
      <c r="H348" s="21" t="str">
        <f>LEFT(Tabel1[[#This Row],[Ruumi tüüp (TALO Tüüpruumide nimestik)]],2)</f>
        <v/>
      </c>
      <c r="I348" s="32"/>
      <c r="J348" s="29"/>
      <c r="K348" s="21" t="str">
        <f>IFERROR(VLOOKUP(Tabel1[[#This Row],[Üürnik]],'Lepingu lisa'!$K$3:$L$22,2,FALSE),"")</f>
        <v/>
      </c>
      <c r="L348" s="21" t="str">
        <f>IFERROR(VLOOKUP(Tabel1[[#This Row],[Jaotus]],Tabelid!L:M,2,FALSE),"")</f>
        <v/>
      </c>
    </row>
    <row r="349" spans="1:12" x14ac:dyDescent="0.25">
      <c r="A349" s="29"/>
      <c r="B349" s="31"/>
      <c r="C349" s="29"/>
      <c r="D349" s="29"/>
      <c r="E349" s="29"/>
      <c r="F349" s="44"/>
      <c r="G349" s="29"/>
      <c r="H349" s="21" t="str">
        <f>LEFT(Tabel1[[#This Row],[Ruumi tüüp (TALO Tüüpruumide nimestik)]],2)</f>
        <v/>
      </c>
      <c r="I349" s="32"/>
      <c r="J349" s="29"/>
      <c r="K349" s="21" t="str">
        <f>IFERROR(VLOOKUP(Tabel1[[#This Row],[Üürnik]],'Lepingu lisa'!$K$3:$L$22,2,FALSE),"")</f>
        <v/>
      </c>
      <c r="L349" s="21" t="str">
        <f>IFERROR(VLOOKUP(Tabel1[[#This Row],[Jaotus]],Tabelid!L:M,2,FALSE),"")</f>
        <v/>
      </c>
    </row>
    <row r="350" spans="1:12" x14ac:dyDescent="0.25">
      <c r="A350" s="29"/>
      <c r="B350" s="31"/>
      <c r="C350" s="29"/>
      <c r="D350" s="29"/>
      <c r="E350" s="29"/>
      <c r="F350" s="44"/>
      <c r="G350" s="29"/>
      <c r="H350" s="21" t="str">
        <f>LEFT(Tabel1[[#This Row],[Ruumi tüüp (TALO Tüüpruumide nimestik)]],2)</f>
        <v/>
      </c>
      <c r="I350" s="32"/>
      <c r="J350" s="29"/>
      <c r="K350" s="21" t="str">
        <f>IFERROR(VLOOKUP(Tabel1[[#This Row],[Üürnik]],'Lepingu lisa'!$K$3:$L$22,2,FALSE),"")</f>
        <v/>
      </c>
      <c r="L350" s="21" t="str">
        <f>IFERROR(VLOOKUP(Tabel1[[#This Row],[Jaotus]],Tabelid!L:M,2,FALSE),"")</f>
        <v/>
      </c>
    </row>
    <row r="351" spans="1:12" x14ac:dyDescent="0.25">
      <c r="A351" s="29"/>
      <c r="B351" s="31"/>
      <c r="C351" s="29"/>
      <c r="D351" s="29"/>
      <c r="E351" s="29"/>
      <c r="F351" s="44"/>
      <c r="G351" s="29"/>
      <c r="H351" s="21" t="str">
        <f>LEFT(Tabel1[[#This Row],[Ruumi tüüp (TALO Tüüpruumide nimestik)]],2)</f>
        <v/>
      </c>
      <c r="I351" s="32"/>
      <c r="J351" s="29"/>
      <c r="K351" s="21" t="str">
        <f>IFERROR(VLOOKUP(Tabel1[[#This Row],[Üürnik]],'Lepingu lisa'!$K$3:$L$22,2,FALSE),"")</f>
        <v/>
      </c>
      <c r="L351" s="21" t="str">
        <f>IFERROR(VLOOKUP(Tabel1[[#This Row],[Jaotus]],Tabelid!L:M,2,FALSE),"")</f>
        <v/>
      </c>
    </row>
    <row r="352" spans="1:12" x14ac:dyDescent="0.25">
      <c r="A352" s="29"/>
      <c r="B352" s="31"/>
      <c r="C352" s="29"/>
      <c r="D352" s="29"/>
      <c r="E352" s="29"/>
      <c r="F352" s="44"/>
      <c r="G352" s="29"/>
      <c r="H352" s="21" t="str">
        <f>LEFT(Tabel1[[#This Row],[Ruumi tüüp (TALO Tüüpruumide nimestik)]],2)</f>
        <v/>
      </c>
      <c r="I352" s="32"/>
      <c r="J352" s="29"/>
      <c r="K352" s="21" t="str">
        <f>IFERROR(VLOOKUP(Tabel1[[#This Row],[Üürnik]],'Lepingu lisa'!$K$3:$L$22,2,FALSE),"")</f>
        <v/>
      </c>
      <c r="L352" s="21" t="str">
        <f>IFERROR(VLOOKUP(Tabel1[[#This Row],[Jaotus]],Tabelid!L:M,2,FALSE),"")</f>
        <v/>
      </c>
    </row>
    <row r="353" spans="1:12" x14ac:dyDescent="0.25">
      <c r="A353" s="29"/>
      <c r="B353" s="31"/>
      <c r="C353" s="29"/>
      <c r="D353" s="29"/>
      <c r="E353" s="29"/>
      <c r="F353" s="44"/>
      <c r="G353" s="29"/>
      <c r="H353" s="21" t="str">
        <f>LEFT(Tabel1[[#This Row],[Ruumi tüüp (TALO Tüüpruumide nimestik)]],2)</f>
        <v/>
      </c>
      <c r="I353" s="32"/>
      <c r="J353" s="29"/>
      <c r="K353" s="21" t="str">
        <f>IFERROR(VLOOKUP(Tabel1[[#This Row],[Üürnik]],'Lepingu lisa'!$K$3:$L$22,2,FALSE),"")</f>
        <v/>
      </c>
      <c r="L353" s="21" t="str">
        <f>IFERROR(VLOOKUP(Tabel1[[#This Row],[Jaotus]],Tabelid!L:M,2,FALSE),"")</f>
        <v/>
      </c>
    </row>
    <row r="354" spans="1:12" x14ac:dyDescent="0.25">
      <c r="A354" s="29"/>
      <c r="B354" s="31"/>
      <c r="C354" s="29"/>
      <c r="D354" s="29"/>
      <c r="E354" s="29"/>
      <c r="F354" s="44"/>
      <c r="G354" s="29"/>
      <c r="H354" s="21" t="str">
        <f>LEFT(Tabel1[[#This Row],[Ruumi tüüp (TALO Tüüpruumide nimestik)]],2)</f>
        <v/>
      </c>
      <c r="I354" s="32"/>
      <c r="J354" s="29"/>
      <c r="K354" s="21" t="str">
        <f>IFERROR(VLOOKUP(Tabel1[[#This Row],[Üürnik]],'Lepingu lisa'!$K$3:$L$22,2,FALSE),"")</f>
        <v/>
      </c>
      <c r="L354" s="21" t="str">
        <f>IFERROR(VLOOKUP(Tabel1[[#This Row],[Jaotus]],Tabelid!L:M,2,FALSE),"")</f>
        <v/>
      </c>
    </row>
    <row r="355" spans="1:12" x14ac:dyDescent="0.25">
      <c r="A355" s="29"/>
      <c r="B355" s="31"/>
      <c r="C355" s="29"/>
      <c r="D355" s="29"/>
      <c r="E355" s="29"/>
      <c r="F355" s="44"/>
      <c r="G355" s="29"/>
      <c r="H355" s="21" t="str">
        <f>LEFT(Tabel1[[#This Row],[Ruumi tüüp (TALO Tüüpruumide nimestik)]],2)</f>
        <v/>
      </c>
      <c r="I355" s="32"/>
      <c r="J355" s="29"/>
      <c r="K355" s="21" t="str">
        <f>IFERROR(VLOOKUP(Tabel1[[#This Row],[Üürnik]],'Lepingu lisa'!$K$3:$L$22,2,FALSE),"")</f>
        <v/>
      </c>
      <c r="L355" s="21" t="str">
        <f>IFERROR(VLOOKUP(Tabel1[[#This Row],[Jaotus]],Tabelid!L:M,2,FALSE),"")</f>
        <v/>
      </c>
    </row>
    <row r="356" spans="1:12" x14ac:dyDescent="0.25">
      <c r="A356" s="29"/>
      <c r="B356" s="31"/>
      <c r="C356" s="29"/>
      <c r="D356" s="29"/>
      <c r="E356" s="29"/>
      <c r="F356" s="44"/>
      <c r="G356" s="29"/>
      <c r="H356" s="21" t="str">
        <f>LEFT(Tabel1[[#This Row],[Ruumi tüüp (TALO Tüüpruumide nimestik)]],2)</f>
        <v/>
      </c>
      <c r="I356" s="32"/>
      <c r="J356" s="29"/>
      <c r="K356" s="21" t="str">
        <f>IFERROR(VLOOKUP(Tabel1[[#This Row],[Üürnik]],'Lepingu lisa'!$K$3:$L$22,2,FALSE),"")</f>
        <v/>
      </c>
      <c r="L356" s="21" t="str">
        <f>IFERROR(VLOOKUP(Tabel1[[#This Row],[Jaotus]],Tabelid!L:M,2,FALSE),"")</f>
        <v/>
      </c>
    </row>
    <row r="357" spans="1:12" x14ac:dyDescent="0.25">
      <c r="A357" s="29"/>
      <c r="B357" s="31"/>
      <c r="C357" s="29"/>
      <c r="D357" s="29"/>
      <c r="E357" s="29"/>
      <c r="F357" s="44"/>
      <c r="G357" s="29"/>
      <c r="H357" s="21" t="str">
        <f>LEFT(Tabel1[[#This Row],[Ruumi tüüp (TALO Tüüpruumide nimestik)]],2)</f>
        <v/>
      </c>
      <c r="I357" s="32"/>
      <c r="J357" s="29"/>
      <c r="K357" s="21" t="str">
        <f>IFERROR(VLOOKUP(Tabel1[[#This Row],[Üürnik]],'Lepingu lisa'!$K$3:$L$22,2,FALSE),"")</f>
        <v/>
      </c>
      <c r="L357" s="21" t="str">
        <f>IFERROR(VLOOKUP(Tabel1[[#This Row],[Jaotus]],Tabelid!L:M,2,FALSE),"")</f>
        <v/>
      </c>
    </row>
    <row r="358" spans="1:12" x14ac:dyDescent="0.25">
      <c r="A358" s="29"/>
      <c r="B358" s="31"/>
      <c r="C358" s="29"/>
      <c r="D358" s="29"/>
      <c r="E358" s="29"/>
      <c r="F358" s="44"/>
      <c r="G358" s="29"/>
      <c r="H358" s="21" t="str">
        <f>LEFT(Tabel1[[#This Row],[Ruumi tüüp (TALO Tüüpruumide nimestik)]],2)</f>
        <v/>
      </c>
      <c r="I358" s="32"/>
      <c r="J358" s="29"/>
      <c r="K358" s="21" t="str">
        <f>IFERROR(VLOOKUP(Tabel1[[#This Row],[Üürnik]],'Lepingu lisa'!$K$3:$L$22,2,FALSE),"")</f>
        <v/>
      </c>
      <c r="L358" s="21" t="str">
        <f>IFERROR(VLOOKUP(Tabel1[[#This Row],[Jaotus]],Tabelid!L:M,2,FALSE),"")</f>
        <v/>
      </c>
    </row>
    <row r="359" spans="1:12" x14ac:dyDescent="0.25">
      <c r="A359" s="29"/>
      <c r="B359" s="31"/>
      <c r="C359" s="29"/>
      <c r="D359" s="29"/>
      <c r="E359" s="29"/>
      <c r="F359" s="44"/>
      <c r="G359" s="29"/>
      <c r="H359" s="21" t="str">
        <f>LEFT(Tabel1[[#This Row],[Ruumi tüüp (TALO Tüüpruumide nimestik)]],2)</f>
        <v/>
      </c>
      <c r="I359" s="32"/>
      <c r="J359" s="29"/>
      <c r="K359" s="21" t="str">
        <f>IFERROR(VLOOKUP(Tabel1[[#This Row],[Üürnik]],'Lepingu lisa'!$K$3:$L$22,2,FALSE),"")</f>
        <v/>
      </c>
      <c r="L359" s="21" t="str">
        <f>IFERROR(VLOOKUP(Tabel1[[#This Row],[Jaotus]],Tabelid!L:M,2,FALSE),"")</f>
        <v/>
      </c>
    </row>
    <row r="360" spans="1:12" x14ac:dyDescent="0.25">
      <c r="A360" s="29"/>
      <c r="B360" s="31"/>
      <c r="C360" s="29"/>
      <c r="D360" s="29"/>
      <c r="E360" s="29"/>
      <c r="F360" s="44"/>
      <c r="G360" s="29"/>
      <c r="H360" s="21" t="str">
        <f>LEFT(Tabel1[[#This Row],[Ruumi tüüp (TALO Tüüpruumide nimestik)]],2)</f>
        <v/>
      </c>
      <c r="I360" s="32"/>
      <c r="J360" s="29"/>
      <c r="K360" s="21" t="str">
        <f>IFERROR(VLOOKUP(Tabel1[[#This Row],[Üürnik]],'Lepingu lisa'!$K$3:$L$22,2,FALSE),"")</f>
        <v/>
      </c>
      <c r="L360" s="21" t="str">
        <f>IFERROR(VLOOKUP(Tabel1[[#This Row],[Jaotus]],Tabelid!L:M,2,FALSE),"")</f>
        <v/>
      </c>
    </row>
    <row r="361" spans="1:12" x14ac:dyDescent="0.25">
      <c r="A361" s="29"/>
      <c r="B361" s="31"/>
      <c r="C361" s="29"/>
      <c r="D361" s="29"/>
      <c r="E361" s="29"/>
      <c r="F361" s="44"/>
      <c r="G361" s="29"/>
      <c r="H361" s="21" t="str">
        <f>LEFT(Tabel1[[#This Row],[Ruumi tüüp (TALO Tüüpruumide nimestik)]],2)</f>
        <v/>
      </c>
      <c r="I361" s="32"/>
      <c r="J361" s="29"/>
      <c r="K361" s="21" t="str">
        <f>IFERROR(VLOOKUP(Tabel1[[#This Row],[Üürnik]],'Lepingu lisa'!$K$3:$L$22,2,FALSE),"")</f>
        <v/>
      </c>
      <c r="L361" s="21" t="str">
        <f>IFERROR(VLOOKUP(Tabel1[[#This Row],[Jaotus]],Tabelid!L:M,2,FALSE),"")</f>
        <v/>
      </c>
    </row>
    <row r="362" spans="1:12" x14ac:dyDescent="0.25">
      <c r="A362" s="29"/>
      <c r="B362" s="31"/>
      <c r="C362" s="29"/>
      <c r="D362" s="29"/>
      <c r="E362" s="29"/>
      <c r="F362" s="44"/>
      <c r="G362" s="29"/>
      <c r="H362" s="21" t="str">
        <f>LEFT(Tabel1[[#This Row],[Ruumi tüüp (TALO Tüüpruumide nimestik)]],2)</f>
        <v/>
      </c>
      <c r="I362" s="32"/>
      <c r="J362" s="29"/>
      <c r="K362" s="21" t="str">
        <f>IFERROR(VLOOKUP(Tabel1[[#This Row],[Üürnik]],'Lepingu lisa'!$K$3:$L$22,2,FALSE),"")</f>
        <v/>
      </c>
      <c r="L362" s="21" t="str">
        <f>IFERROR(VLOOKUP(Tabel1[[#This Row],[Jaotus]],Tabelid!L:M,2,FALSE),"")</f>
        <v/>
      </c>
    </row>
    <row r="363" spans="1:12" x14ac:dyDescent="0.25">
      <c r="A363" s="29"/>
      <c r="B363" s="31"/>
      <c r="C363" s="29"/>
      <c r="D363" s="29"/>
      <c r="E363" s="29"/>
      <c r="F363" s="44"/>
      <c r="G363" s="29"/>
      <c r="H363" s="21" t="str">
        <f>LEFT(Tabel1[[#This Row],[Ruumi tüüp (TALO Tüüpruumide nimestik)]],2)</f>
        <v/>
      </c>
      <c r="I363" s="32"/>
      <c r="J363" s="29"/>
      <c r="K363" s="21" t="str">
        <f>IFERROR(VLOOKUP(Tabel1[[#This Row],[Üürnik]],'Lepingu lisa'!$K$3:$L$22,2,FALSE),"")</f>
        <v/>
      </c>
      <c r="L363" s="21" t="str">
        <f>IFERROR(VLOOKUP(Tabel1[[#This Row],[Jaotus]],Tabelid!L:M,2,FALSE),"")</f>
        <v/>
      </c>
    </row>
    <row r="364" spans="1:12" x14ac:dyDescent="0.25">
      <c r="A364" s="29"/>
      <c r="B364" s="31"/>
      <c r="C364" s="29"/>
      <c r="D364" s="29"/>
      <c r="E364" s="29"/>
      <c r="F364" s="44"/>
      <c r="G364" s="29"/>
      <c r="H364" s="21" t="str">
        <f>LEFT(Tabel1[[#This Row],[Ruumi tüüp (TALO Tüüpruumide nimestik)]],2)</f>
        <v/>
      </c>
      <c r="I364" s="32"/>
      <c r="J364" s="29"/>
      <c r="K364" s="21" t="str">
        <f>IFERROR(VLOOKUP(Tabel1[[#This Row],[Üürnik]],'Lepingu lisa'!$K$3:$L$22,2,FALSE),"")</f>
        <v/>
      </c>
      <c r="L364" s="21" t="str">
        <f>IFERROR(VLOOKUP(Tabel1[[#This Row],[Jaotus]],Tabelid!L:M,2,FALSE),"")</f>
        <v/>
      </c>
    </row>
    <row r="365" spans="1:12" x14ac:dyDescent="0.25">
      <c r="A365" s="29"/>
      <c r="B365" s="31"/>
      <c r="C365" s="29"/>
      <c r="D365" s="29"/>
      <c r="E365" s="29"/>
      <c r="F365" s="44"/>
      <c r="G365" s="29"/>
      <c r="H365" s="21" t="str">
        <f>LEFT(Tabel1[[#This Row],[Ruumi tüüp (TALO Tüüpruumide nimestik)]],2)</f>
        <v/>
      </c>
      <c r="I365" s="32"/>
      <c r="J365" s="29"/>
      <c r="K365" s="21" t="str">
        <f>IFERROR(VLOOKUP(Tabel1[[#This Row],[Üürnik]],'Lepingu lisa'!$K$3:$L$22,2,FALSE),"")</f>
        <v/>
      </c>
      <c r="L365" s="21" t="str">
        <f>IFERROR(VLOOKUP(Tabel1[[#This Row],[Jaotus]],Tabelid!L:M,2,FALSE),"")</f>
        <v/>
      </c>
    </row>
    <row r="366" spans="1:12" x14ac:dyDescent="0.25">
      <c r="A366" s="29"/>
      <c r="B366" s="31"/>
      <c r="C366" s="29"/>
      <c r="D366" s="29"/>
      <c r="E366" s="29"/>
      <c r="F366" s="44"/>
      <c r="G366" s="29"/>
      <c r="H366" s="21" t="str">
        <f>LEFT(Tabel1[[#This Row],[Ruumi tüüp (TALO Tüüpruumide nimestik)]],2)</f>
        <v/>
      </c>
      <c r="I366" s="32"/>
      <c r="J366" s="29"/>
      <c r="K366" s="21" t="str">
        <f>IFERROR(VLOOKUP(Tabel1[[#This Row],[Üürnik]],'Lepingu lisa'!$K$3:$L$22,2,FALSE),"")</f>
        <v/>
      </c>
      <c r="L366" s="21" t="str">
        <f>IFERROR(VLOOKUP(Tabel1[[#This Row],[Jaotus]],Tabelid!L:M,2,FALSE),"")</f>
        <v/>
      </c>
    </row>
    <row r="367" spans="1:12" x14ac:dyDescent="0.25">
      <c r="A367" s="29"/>
      <c r="B367" s="31"/>
      <c r="C367" s="29"/>
      <c r="D367" s="29"/>
      <c r="E367" s="29"/>
      <c r="F367" s="44"/>
      <c r="G367" s="29"/>
      <c r="H367" s="21" t="str">
        <f>LEFT(Tabel1[[#This Row],[Ruumi tüüp (TALO Tüüpruumide nimestik)]],2)</f>
        <v/>
      </c>
      <c r="I367" s="32"/>
      <c r="J367" s="29"/>
      <c r="K367" s="21" t="str">
        <f>IFERROR(VLOOKUP(Tabel1[[#This Row],[Üürnik]],'Lepingu lisa'!$K$3:$L$22,2,FALSE),"")</f>
        <v/>
      </c>
      <c r="L367" s="21" t="str">
        <f>IFERROR(VLOOKUP(Tabel1[[#This Row],[Jaotus]],Tabelid!L:M,2,FALSE),"")</f>
        <v/>
      </c>
    </row>
    <row r="368" spans="1:12" x14ac:dyDescent="0.25">
      <c r="A368" s="29"/>
      <c r="B368" s="31"/>
      <c r="C368" s="29"/>
      <c r="D368" s="29"/>
      <c r="E368" s="29"/>
      <c r="F368" s="44"/>
      <c r="G368" s="29"/>
      <c r="H368" s="21" t="str">
        <f>LEFT(Tabel1[[#This Row],[Ruumi tüüp (TALO Tüüpruumide nimestik)]],2)</f>
        <v/>
      </c>
      <c r="I368" s="32"/>
      <c r="J368" s="29"/>
      <c r="K368" s="21" t="str">
        <f>IFERROR(VLOOKUP(Tabel1[[#This Row],[Üürnik]],'Lepingu lisa'!$K$3:$L$22,2,FALSE),"")</f>
        <v/>
      </c>
      <c r="L368" s="21" t="str">
        <f>IFERROR(VLOOKUP(Tabel1[[#This Row],[Jaotus]],Tabelid!L:M,2,FALSE),"")</f>
        <v/>
      </c>
    </row>
    <row r="369" spans="1:12" x14ac:dyDescent="0.25">
      <c r="A369" s="29"/>
      <c r="B369" s="31"/>
      <c r="C369" s="29"/>
      <c r="D369" s="29"/>
      <c r="E369" s="29"/>
      <c r="F369" s="44"/>
      <c r="G369" s="29"/>
      <c r="H369" s="21" t="str">
        <f>LEFT(Tabel1[[#This Row],[Ruumi tüüp (TALO Tüüpruumide nimestik)]],2)</f>
        <v/>
      </c>
      <c r="I369" s="32"/>
      <c r="J369" s="29"/>
      <c r="K369" s="21" t="str">
        <f>IFERROR(VLOOKUP(Tabel1[[#This Row],[Üürnik]],'Lepingu lisa'!$K$3:$L$22,2,FALSE),"")</f>
        <v/>
      </c>
      <c r="L369" s="21" t="str">
        <f>IFERROR(VLOOKUP(Tabel1[[#This Row],[Jaotus]],Tabelid!L:M,2,FALSE),"")</f>
        <v/>
      </c>
    </row>
    <row r="370" spans="1:12" x14ac:dyDescent="0.25">
      <c r="A370" s="29"/>
      <c r="B370" s="31"/>
      <c r="C370" s="29"/>
      <c r="D370" s="29"/>
      <c r="E370" s="29"/>
      <c r="F370" s="44"/>
      <c r="G370" s="29"/>
      <c r="H370" s="21" t="str">
        <f>LEFT(Tabel1[[#This Row],[Ruumi tüüp (TALO Tüüpruumide nimestik)]],2)</f>
        <v/>
      </c>
      <c r="I370" s="32"/>
      <c r="J370" s="29"/>
      <c r="K370" s="21" t="str">
        <f>IFERROR(VLOOKUP(Tabel1[[#This Row],[Üürnik]],'Lepingu lisa'!$K$3:$L$22,2,FALSE),"")</f>
        <v/>
      </c>
      <c r="L370" s="21" t="str">
        <f>IFERROR(VLOOKUP(Tabel1[[#This Row],[Jaotus]],Tabelid!L:M,2,FALSE),"")</f>
        <v/>
      </c>
    </row>
    <row r="371" spans="1:12" x14ac:dyDescent="0.25">
      <c r="A371" s="29"/>
      <c r="B371" s="31"/>
      <c r="C371" s="29"/>
      <c r="D371" s="29"/>
      <c r="E371" s="29"/>
      <c r="F371" s="44"/>
      <c r="G371" s="29"/>
      <c r="H371" s="21" t="str">
        <f>LEFT(Tabel1[[#This Row],[Ruumi tüüp (TALO Tüüpruumide nimestik)]],2)</f>
        <v/>
      </c>
      <c r="I371" s="32"/>
      <c r="J371" s="29"/>
      <c r="K371" s="21" t="str">
        <f>IFERROR(VLOOKUP(Tabel1[[#This Row],[Üürnik]],'Lepingu lisa'!$K$3:$L$22,2,FALSE),"")</f>
        <v/>
      </c>
      <c r="L371" s="21" t="str">
        <f>IFERROR(VLOOKUP(Tabel1[[#This Row],[Jaotus]],Tabelid!L:M,2,FALSE),"")</f>
        <v/>
      </c>
    </row>
    <row r="372" spans="1:12" x14ac:dyDescent="0.25">
      <c r="A372" s="29"/>
      <c r="B372" s="31"/>
      <c r="C372" s="29"/>
      <c r="D372" s="29"/>
      <c r="E372" s="29"/>
      <c r="F372" s="44"/>
      <c r="G372" s="29"/>
      <c r="H372" s="21" t="str">
        <f>LEFT(Tabel1[[#This Row],[Ruumi tüüp (TALO Tüüpruumide nimestik)]],2)</f>
        <v/>
      </c>
      <c r="I372" s="32"/>
      <c r="J372" s="29"/>
      <c r="K372" s="21" t="str">
        <f>IFERROR(VLOOKUP(Tabel1[[#This Row],[Üürnik]],'Lepingu lisa'!$K$3:$L$22,2,FALSE),"")</f>
        <v/>
      </c>
      <c r="L372" s="21" t="str">
        <f>IFERROR(VLOOKUP(Tabel1[[#This Row],[Jaotus]],Tabelid!L:M,2,FALSE),"")</f>
        <v/>
      </c>
    </row>
    <row r="373" spans="1:12" x14ac:dyDescent="0.25">
      <c r="A373" s="29"/>
      <c r="B373" s="31"/>
      <c r="C373" s="29"/>
      <c r="D373" s="29"/>
      <c r="E373" s="29"/>
      <c r="F373" s="44"/>
      <c r="G373" s="29"/>
      <c r="H373" s="21" t="str">
        <f>LEFT(Tabel1[[#This Row],[Ruumi tüüp (TALO Tüüpruumide nimestik)]],2)</f>
        <v/>
      </c>
      <c r="I373" s="32"/>
      <c r="J373" s="29"/>
      <c r="K373" s="21" t="str">
        <f>IFERROR(VLOOKUP(Tabel1[[#This Row],[Üürnik]],'Lepingu lisa'!$K$3:$L$22,2,FALSE),"")</f>
        <v/>
      </c>
      <c r="L373" s="21" t="str">
        <f>IFERROR(VLOOKUP(Tabel1[[#This Row],[Jaotus]],Tabelid!L:M,2,FALSE),"")</f>
        <v/>
      </c>
    </row>
    <row r="374" spans="1:12" x14ac:dyDescent="0.25">
      <c r="A374" s="29"/>
      <c r="B374" s="31"/>
      <c r="C374" s="29"/>
      <c r="D374" s="29"/>
      <c r="E374" s="29"/>
      <c r="F374" s="44"/>
      <c r="G374" s="29"/>
      <c r="H374" s="21" t="str">
        <f>LEFT(Tabel1[[#This Row],[Ruumi tüüp (TALO Tüüpruumide nimestik)]],2)</f>
        <v/>
      </c>
      <c r="I374" s="32"/>
      <c r="J374" s="29"/>
      <c r="K374" s="21" t="str">
        <f>IFERROR(VLOOKUP(Tabel1[[#This Row],[Üürnik]],'Lepingu lisa'!$K$3:$L$22,2,FALSE),"")</f>
        <v/>
      </c>
      <c r="L374" s="21" t="str">
        <f>IFERROR(VLOOKUP(Tabel1[[#This Row],[Jaotus]],Tabelid!L:M,2,FALSE),"")</f>
        <v/>
      </c>
    </row>
    <row r="375" spans="1:12" x14ac:dyDescent="0.25">
      <c r="A375" s="29"/>
      <c r="B375" s="31"/>
      <c r="C375" s="29"/>
      <c r="D375" s="29"/>
      <c r="E375" s="29"/>
      <c r="F375" s="44"/>
      <c r="G375" s="29"/>
      <c r="H375" s="21" t="str">
        <f>LEFT(Tabel1[[#This Row],[Ruumi tüüp (TALO Tüüpruumide nimestik)]],2)</f>
        <v/>
      </c>
      <c r="I375" s="32"/>
      <c r="J375" s="29"/>
      <c r="K375" s="21" t="str">
        <f>IFERROR(VLOOKUP(Tabel1[[#This Row],[Üürnik]],'Lepingu lisa'!$K$3:$L$22,2,FALSE),"")</f>
        <v/>
      </c>
      <c r="L375" s="21" t="str">
        <f>IFERROR(VLOOKUP(Tabel1[[#This Row],[Jaotus]],Tabelid!L:M,2,FALSE),"")</f>
        <v/>
      </c>
    </row>
    <row r="376" spans="1:12" x14ac:dyDescent="0.25">
      <c r="A376" s="29"/>
      <c r="B376" s="31"/>
      <c r="C376" s="29"/>
      <c r="D376" s="29"/>
      <c r="E376" s="29"/>
      <c r="F376" s="44"/>
      <c r="G376" s="29"/>
      <c r="H376" s="21" t="str">
        <f>LEFT(Tabel1[[#This Row],[Ruumi tüüp (TALO Tüüpruumide nimestik)]],2)</f>
        <v/>
      </c>
      <c r="I376" s="32"/>
      <c r="J376" s="29"/>
      <c r="K376" s="21" t="str">
        <f>IFERROR(VLOOKUP(Tabel1[[#This Row],[Üürnik]],'Lepingu lisa'!$K$3:$L$22,2,FALSE),"")</f>
        <v/>
      </c>
      <c r="L376" s="21" t="str">
        <f>IFERROR(VLOOKUP(Tabel1[[#This Row],[Jaotus]],Tabelid!L:M,2,FALSE),"")</f>
        <v/>
      </c>
    </row>
    <row r="377" spans="1:12" x14ac:dyDescent="0.25">
      <c r="A377" s="29"/>
      <c r="B377" s="31"/>
      <c r="C377" s="29"/>
      <c r="D377" s="29"/>
      <c r="E377" s="29"/>
      <c r="F377" s="44"/>
      <c r="G377" s="29"/>
      <c r="H377" s="21" t="str">
        <f>LEFT(Tabel1[[#This Row],[Ruumi tüüp (TALO Tüüpruumide nimestik)]],2)</f>
        <v/>
      </c>
      <c r="I377" s="32"/>
      <c r="J377" s="29"/>
      <c r="K377" s="21" t="str">
        <f>IFERROR(VLOOKUP(Tabel1[[#This Row],[Üürnik]],'Lepingu lisa'!$K$3:$L$22,2,FALSE),"")</f>
        <v/>
      </c>
      <c r="L377" s="21" t="str">
        <f>IFERROR(VLOOKUP(Tabel1[[#This Row],[Jaotus]],Tabelid!L:M,2,FALSE),"")</f>
        <v/>
      </c>
    </row>
    <row r="378" spans="1:12" x14ac:dyDescent="0.25">
      <c r="A378" s="29"/>
      <c r="B378" s="31"/>
      <c r="C378" s="29"/>
      <c r="D378" s="29"/>
      <c r="E378" s="29"/>
      <c r="F378" s="44"/>
      <c r="G378" s="29"/>
      <c r="H378" s="21" t="str">
        <f>LEFT(Tabel1[[#This Row],[Ruumi tüüp (TALO Tüüpruumide nimestik)]],2)</f>
        <v/>
      </c>
      <c r="I378" s="32"/>
      <c r="J378" s="29"/>
      <c r="K378" s="21" t="str">
        <f>IFERROR(VLOOKUP(Tabel1[[#This Row],[Üürnik]],'Lepingu lisa'!$K$3:$L$22,2,FALSE),"")</f>
        <v/>
      </c>
      <c r="L378" s="21" t="str">
        <f>IFERROR(VLOOKUP(Tabel1[[#This Row],[Jaotus]],Tabelid!L:M,2,FALSE),"")</f>
        <v/>
      </c>
    </row>
    <row r="379" spans="1:12" x14ac:dyDescent="0.25">
      <c r="A379" s="29"/>
      <c r="B379" s="31"/>
      <c r="C379" s="29"/>
      <c r="D379" s="29"/>
      <c r="E379" s="29"/>
      <c r="F379" s="44"/>
      <c r="G379" s="29"/>
      <c r="H379" s="21" t="str">
        <f>LEFT(Tabel1[[#This Row],[Ruumi tüüp (TALO Tüüpruumide nimestik)]],2)</f>
        <v/>
      </c>
      <c r="I379" s="32"/>
      <c r="J379" s="29"/>
      <c r="K379" s="21" t="str">
        <f>IFERROR(VLOOKUP(Tabel1[[#This Row],[Üürnik]],'Lepingu lisa'!$K$3:$L$22,2,FALSE),"")</f>
        <v/>
      </c>
      <c r="L379" s="21" t="str">
        <f>IFERROR(VLOOKUP(Tabel1[[#This Row],[Jaotus]],Tabelid!L:M,2,FALSE),"")</f>
        <v/>
      </c>
    </row>
    <row r="380" spans="1:12" x14ac:dyDescent="0.25">
      <c r="A380" s="29"/>
      <c r="B380" s="31"/>
      <c r="C380" s="29"/>
      <c r="D380" s="29"/>
      <c r="E380" s="29"/>
      <c r="F380" s="44"/>
      <c r="G380" s="29"/>
      <c r="H380" s="21" t="str">
        <f>LEFT(Tabel1[[#This Row],[Ruumi tüüp (TALO Tüüpruumide nimestik)]],2)</f>
        <v/>
      </c>
      <c r="I380" s="32"/>
      <c r="J380" s="29"/>
      <c r="K380" s="21" t="str">
        <f>IFERROR(VLOOKUP(Tabel1[[#This Row],[Üürnik]],'Lepingu lisa'!$K$3:$L$22,2,FALSE),"")</f>
        <v/>
      </c>
      <c r="L380" s="21" t="str">
        <f>IFERROR(VLOOKUP(Tabel1[[#This Row],[Jaotus]],Tabelid!L:M,2,FALSE),"")</f>
        <v/>
      </c>
    </row>
    <row r="381" spans="1:12" x14ac:dyDescent="0.25">
      <c r="A381" s="29"/>
      <c r="B381" s="31"/>
      <c r="C381" s="29"/>
      <c r="D381" s="29"/>
      <c r="E381" s="29"/>
      <c r="F381" s="44"/>
      <c r="G381" s="29"/>
      <c r="H381" s="21" t="str">
        <f>LEFT(Tabel1[[#This Row],[Ruumi tüüp (TALO Tüüpruumide nimestik)]],2)</f>
        <v/>
      </c>
      <c r="I381" s="32"/>
      <c r="J381" s="29"/>
      <c r="K381" s="21" t="str">
        <f>IFERROR(VLOOKUP(Tabel1[[#This Row],[Üürnik]],'Lepingu lisa'!$K$3:$L$22,2,FALSE),"")</f>
        <v/>
      </c>
      <c r="L381" s="21" t="str">
        <f>IFERROR(VLOOKUP(Tabel1[[#This Row],[Jaotus]],Tabelid!L:M,2,FALSE),"")</f>
        <v/>
      </c>
    </row>
    <row r="382" spans="1:12" x14ac:dyDescent="0.25">
      <c r="A382" s="29"/>
      <c r="B382" s="31"/>
      <c r="C382" s="29"/>
      <c r="D382" s="29"/>
      <c r="E382" s="29"/>
      <c r="F382" s="44"/>
      <c r="G382" s="29"/>
      <c r="H382" s="21" t="str">
        <f>LEFT(Tabel1[[#This Row],[Ruumi tüüp (TALO Tüüpruumide nimestik)]],2)</f>
        <v/>
      </c>
      <c r="I382" s="32"/>
      <c r="J382" s="29"/>
      <c r="K382" s="21" t="str">
        <f>IFERROR(VLOOKUP(Tabel1[[#This Row],[Üürnik]],'Lepingu lisa'!$K$3:$L$22,2,FALSE),"")</f>
        <v/>
      </c>
      <c r="L382" s="21" t="str">
        <f>IFERROR(VLOOKUP(Tabel1[[#This Row],[Jaotus]],Tabelid!L:M,2,FALSE),"")</f>
        <v/>
      </c>
    </row>
    <row r="383" spans="1:12" x14ac:dyDescent="0.25">
      <c r="A383" s="29"/>
      <c r="B383" s="31"/>
      <c r="C383" s="29"/>
      <c r="D383" s="29"/>
      <c r="E383" s="29"/>
      <c r="F383" s="44"/>
      <c r="G383" s="29"/>
      <c r="H383" s="21" t="str">
        <f>LEFT(Tabel1[[#This Row],[Ruumi tüüp (TALO Tüüpruumide nimestik)]],2)</f>
        <v/>
      </c>
      <c r="I383" s="32"/>
      <c r="J383" s="29"/>
      <c r="K383" s="21" t="str">
        <f>IFERROR(VLOOKUP(Tabel1[[#This Row],[Üürnik]],'Lepingu lisa'!$K$3:$L$22,2,FALSE),"")</f>
        <v/>
      </c>
      <c r="L383" s="21" t="str">
        <f>IFERROR(VLOOKUP(Tabel1[[#This Row],[Jaotus]],Tabelid!L:M,2,FALSE),"")</f>
        <v/>
      </c>
    </row>
    <row r="384" spans="1:12" x14ac:dyDescent="0.25">
      <c r="A384" s="29"/>
      <c r="B384" s="31"/>
      <c r="C384" s="29"/>
      <c r="D384" s="29"/>
      <c r="E384" s="29"/>
      <c r="F384" s="44"/>
      <c r="G384" s="29"/>
      <c r="H384" s="21" t="str">
        <f>LEFT(Tabel1[[#This Row],[Ruumi tüüp (TALO Tüüpruumide nimestik)]],2)</f>
        <v/>
      </c>
      <c r="I384" s="32"/>
      <c r="J384" s="29"/>
      <c r="K384" s="21" t="str">
        <f>IFERROR(VLOOKUP(Tabel1[[#This Row],[Üürnik]],'Lepingu lisa'!$K$3:$L$22,2,FALSE),"")</f>
        <v/>
      </c>
      <c r="L384" s="21" t="str">
        <f>IFERROR(VLOOKUP(Tabel1[[#This Row],[Jaotus]],Tabelid!L:M,2,FALSE),"")</f>
        <v/>
      </c>
    </row>
    <row r="385" spans="1:12" x14ac:dyDescent="0.25">
      <c r="A385" s="29"/>
      <c r="B385" s="31"/>
      <c r="C385" s="29"/>
      <c r="D385" s="29"/>
      <c r="E385" s="29"/>
      <c r="F385" s="44"/>
      <c r="G385" s="29"/>
      <c r="H385" s="21" t="str">
        <f>LEFT(Tabel1[[#This Row],[Ruumi tüüp (TALO Tüüpruumide nimestik)]],2)</f>
        <v/>
      </c>
      <c r="I385" s="32"/>
      <c r="J385" s="29"/>
      <c r="K385" s="21" t="str">
        <f>IFERROR(VLOOKUP(Tabel1[[#This Row],[Üürnik]],'Lepingu lisa'!$K$3:$L$22,2,FALSE),"")</f>
        <v/>
      </c>
      <c r="L385" s="21" t="str">
        <f>IFERROR(VLOOKUP(Tabel1[[#This Row],[Jaotus]],Tabelid!L:M,2,FALSE),"")</f>
        <v/>
      </c>
    </row>
    <row r="386" spans="1:12" x14ac:dyDescent="0.25">
      <c r="A386" s="29"/>
      <c r="B386" s="31"/>
      <c r="C386" s="29"/>
      <c r="D386" s="29"/>
      <c r="E386" s="29"/>
      <c r="F386" s="44"/>
      <c r="G386" s="29"/>
      <c r="H386" s="21" t="str">
        <f>LEFT(Tabel1[[#This Row],[Ruumi tüüp (TALO Tüüpruumide nimestik)]],2)</f>
        <v/>
      </c>
      <c r="I386" s="32"/>
      <c r="J386" s="29"/>
      <c r="K386" s="21" t="str">
        <f>IFERROR(VLOOKUP(Tabel1[[#This Row],[Üürnik]],'Lepingu lisa'!$K$3:$L$22,2,FALSE),"")</f>
        <v/>
      </c>
      <c r="L386" s="21" t="str">
        <f>IFERROR(VLOOKUP(Tabel1[[#This Row],[Jaotus]],Tabelid!L:M,2,FALSE),"")</f>
        <v/>
      </c>
    </row>
    <row r="387" spans="1:12" x14ac:dyDescent="0.25">
      <c r="A387" s="29"/>
      <c r="B387" s="31"/>
      <c r="C387" s="29"/>
      <c r="D387" s="29"/>
      <c r="E387" s="29"/>
      <c r="F387" s="44"/>
      <c r="G387" s="29"/>
      <c r="H387" s="21" t="str">
        <f>LEFT(Tabel1[[#This Row],[Ruumi tüüp (TALO Tüüpruumide nimestik)]],2)</f>
        <v/>
      </c>
      <c r="I387" s="32"/>
      <c r="J387" s="29"/>
      <c r="K387" s="21" t="str">
        <f>IFERROR(VLOOKUP(Tabel1[[#This Row],[Üürnik]],'Lepingu lisa'!$K$3:$L$22,2,FALSE),"")</f>
        <v/>
      </c>
      <c r="L387" s="21" t="str">
        <f>IFERROR(VLOOKUP(Tabel1[[#This Row],[Jaotus]],Tabelid!L:M,2,FALSE),"")</f>
        <v/>
      </c>
    </row>
    <row r="388" spans="1:12" x14ac:dyDescent="0.25">
      <c r="A388" s="29"/>
      <c r="B388" s="31"/>
      <c r="C388" s="29"/>
      <c r="D388" s="29"/>
      <c r="E388" s="29"/>
      <c r="F388" s="44"/>
      <c r="G388" s="29"/>
      <c r="H388" s="21" t="str">
        <f>LEFT(Tabel1[[#This Row],[Ruumi tüüp (TALO Tüüpruumide nimestik)]],2)</f>
        <v/>
      </c>
      <c r="I388" s="32"/>
      <c r="J388" s="29"/>
      <c r="K388" s="21" t="str">
        <f>IFERROR(VLOOKUP(Tabel1[[#This Row],[Üürnik]],'Lepingu lisa'!$K$3:$L$22,2,FALSE),"")</f>
        <v/>
      </c>
      <c r="L388" s="21" t="str">
        <f>IFERROR(VLOOKUP(Tabel1[[#This Row],[Jaotus]],Tabelid!L:M,2,FALSE),"")</f>
        <v/>
      </c>
    </row>
    <row r="389" spans="1:12" x14ac:dyDescent="0.25">
      <c r="A389" s="29"/>
      <c r="B389" s="31"/>
      <c r="C389" s="29"/>
      <c r="D389" s="29"/>
      <c r="E389" s="29"/>
      <c r="F389" s="44"/>
      <c r="G389" s="29"/>
      <c r="H389" s="21" t="str">
        <f>LEFT(Tabel1[[#This Row],[Ruumi tüüp (TALO Tüüpruumide nimestik)]],2)</f>
        <v/>
      </c>
      <c r="I389" s="32"/>
      <c r="J389" s="29"/>
      <c r="K389" s="21" t="str">
        <f>IFERROR(VLOOKUP(Tabel1[[#This Row],[Üürnik]],'Lepingu lisa'!$K$3:$L$22,2,FALSE),"")</f>
        <v/>
      </c>
      <c r="L389" s="21" t="str">
        <f>IFERROR(VLOOKUP(Tabel1[[#This Row],[Jaotus]],Tabelid!L:M,2,FALSE),"")</f>
        <v/>
      </c>
    </row>
    <row r="390" spans="1:12" x14ac:dyDescent="0.25">
      <c r="A390" s="29"/>
      <c r="B390" s="31"/>
      <c r="C390" s="29"/>
      <c r="D390" s="29"/>
      <c r="E390" s="29"/>
      <c r="F390" s="44"/>
      <c r="G390" s="29"/>
      <c r="H390" s="21" t="str">
        <f>LEFT(Tabel1[[#This Row],[Ruumi tüüp (TALO Tüüpruumide nimestik)]],2)</f>
        <v/>
      </c>
      <c r="I390" s="32"/>
      <c r="J390" s="29"/>
      <c r="K390" s="21" t="str">
        <f>IFERROR(VLOOKUP(Tabel1[[#This Row],[Üürnik]],'Lepingu lisa'!$K$3:$L$22,2,FALSE),"")</f>
        <v/>
      </c>
      <c r="L390" s="21" t="str">
        <f>IFERROR(VLOOKUP(Tabel1[[#This Row],[Jaotus]],Tabelid!L:M,2,FALSE),"")</f>
        <v/>
      </c>
    </row>
    <row r="391" spans="1:12" x14ac:dyDescent="0.25">
      <c r="A391" s="29"/>
      <c r="B391" s="31"/>
      <c r="C391" s="29"/>
      <c r="D391" s="29"/>
      <c r="E391" s="29"/>
      <c r="F391" s="44"/>
      <c r="G391" s="29"/>
      <c r="H391" s="21" t="str">
        <f>LEFT(Tabel1[[#This Row],[Ruumi tüüp (TALO Tüüpruumide nimestik)]],2)</f>
        <v/>
      </c>
      <c r="I391" s="32"/>
      <c r="J391" s="29"/>
      <c r="K391" s="21" t="str">
        <f>IFERROR(VLOOKUP(Tabel1[[#This Row],[Üürnik]],'Lepingu lisa'!$K$3:$L$22,2,FALSE),"")</f>
        <v/>
      </c>
      <c r="L391" s="21" t="str">
        <f>IFERROR(VLOOKUP(Tabel1[[#This Row],[Jaotus]],Tabelid!L:M,2,FALSE),"")</f>
        <v/>
      </c>
    </row>
    <row r="392" spans="1:12" x14ac:dyDescent="0.25">
      <c r="A392" s="29"/>
      <c r="B392" s="31"/>
      <c r="C392" s="29"/>
      <c r="D392" s="29"/>
      <c r="E392" s="29"/>
      <c r="F392" s="44"/>
      <c r="G392" s="29"/>
      <c r="H392" s="21" t="str">
        <f>LEFT(Tabel1[[#This Row],[Ruumi tüüp (TALO Tüüpruumide nimestik)]],2)</f>
        <v/>
      </c>
      <c r="I392" s="32"/>
      <c r="J392" s="29"/>
      <c r="K392" s="21" t="str">
        <f>IFERROR(VLOOKUP(Tabel1[[#This Row],[Üürnik]],'Lepingu lisa'!$K$3:$L$22,2,FALSE),"")</f>
        <v/>
      </c>
      <c r="L392" s="21" t="str">
        <f>IFERROR(VLOOKUP(Tabel1[[#This Row],[Jaotus]],Tabelid!L:M,2,FALSE),"")</f>
        <v/>
      </c>
    </row>
    <row r="393" spans="1:12" x14ac:dyDescent="0.25">
      <c r="A393" s="29"/>
      <c r="B393" s="31"/>
      <c r="C393" s="29"/>
      <c r="D393" s="29"/>
      <c r="E393" s="29"/>
      <c r="F393" s="44"/>
      <c r="G393" s="29"/>
      <c r="H393" s="21" t="str">
        <f>LEFT(Tabel1[[#This Row],[Ruumi tüüp (TALO Tüüpruumide nimestik)]],2)</f>
        <v/>
      </c>
      <c r="I393" s="32"/>
      <c r="J393" s="29"/>
      <c r="K393" s="21" t="str">
        <f>IFERROR(VLOOKUP(Tabel1[[#This Row],[Üürnik]],'Lepingu lisa'!$K$3:$L$22,2,FALSE),"")</f>
        <v/>
      </c>
      <c r="L393" s="21" t="str">
        <f>IFERROR(VLOOKUP(Tabel1[[#This Row],[Jaotus]],Tabelid!L:M,2,FALSE),"")</f>
        <v/>
      </c>
    </row>
    <row r="394" spans="1:12" x14ac:dyDescent="0.25">
      <c r="A394" s="29"/>
      <c r="B394" s="31"/>
      <c r="C394" s="29"/>
      <c r="D394" s="29"/>
      <c r="E394" s="29"/>
      <c r="F394" s="44"/>
      <c r="G394" s="29"/>
      <c r="H394" s="21" t="str">
        <f>LEFT(Tabel1[[#This Row],[Ruumi tüüp (TALO Tüüpruumide nimestik)]],2)</f>
        <v/>
      </c>
      <c r="I394" s="32"/>
      <c r="J394" s="29"/>
      <c r="K394" s="21" t="str">
        <f>IFERROR(VLOOKUP(Tabel1[[#This Row],[Üürnik]],'Lepingu lisa'!$K$3:$L$22,2,FALSE),"")</f>
        <v/>
      </c>
      <c r="L394" s="21" t="str">
        <f>IFERROR(VLOOKUP(Tabel1[[#This Row],[Jaotus]],Tabelid!L:M,2,FALSE),"")</f>
        <v/>
      </c>
    </row>
    <row r="395" spans="1:12" x14ac:dyDescent="0.25">
      <c r="A395" s="29"/>
      <c r="B395" s="31"/>
      <c r="C395" s="29"/>
      <c r="D395" s="29"/>
      <c r="E395" s="29"/>
      <c r="F395" s="44"/>
      <c r="G395" s="29"/>
      <c r="H395" s="21" t="str">
        <f>LEFT(Tabel1[[#This Row],[Ruumi tüüp (TALO Tüüpruumide nimestik)]],2)</f>
        <v/>
      </c>
      <c r="I395" s="32"/>
      <c r="J395" s="29"/>
      <c r="K395" s="21" t="str">
        <f>IFERROR(VLOOKUP(Tabel1[[#This Row],[Üürnik]],'Lepingu lisa'!$K$3:$L$22,2,FALSE),"")</f>
        <v/>
      </c>
      <c r="L395" s="21" t="str">
        <f>IFERROR(VLOOKUP(Tabel1[[#This Row],[Jaotus]],Tabelid!L:M,2,FALSE),"")</f>
        <v/>
      </c>
    </row>
    <row r="396" spans="1:12" x14ac:dyDescent="0.25">
      <c r="A396" s="29"/>
      <c r="B396" s="31"/>
      <c r="C396" s="29"/>
      <c r="D396" s="29"/>
      <c r="E396" s="29"/>
      <c r="F396" s="44"/>
      <c r="G396" s="29"/>
      <c r="H396" s="21" t="str">
        <f>LEFT(Tabel1[[#This Row],[Ruumi tüüp (TALO Tüüpruumide nimestik)]],2)</f>
        <v/>
      </c>
      <c r="I396" s="32"/>
      <c r="J396" s="29"/>
      <c r="K396" s="21" t="str">
        <f>IFERROR(VLOOKUP(Tabel1[[#This Row],[Üürnik]],'Lepingu lisa'!$K$3:$L$22,2,FALSE),"")</f>
        <v/>
      </c>
      <c r="L396" s="21" t="str">
        <f>IFERROR(VLOOKUP(Tabel1[[#This Row],[Jaotus]],Tabelid!L:M,2,FALSE),"")</f>
        <v/>
      </c>
    </row>
    <row r="397" spans="1:12" x14ac:dyDescent="0.25">
      <c r="A397" s="29"/>
      <c r="B397" s="31"/>
      <c r="C397" s="29"/>
      <c r="D397" s="29"/>
      <c r="E397" s="29"/>
      <c r="F397" s="44"/>
      <c r="G397" s="29"/>
      <c r="H397" s="21" t="str">
        <f>LEFT(Tabel1[[#This Row],[Ruumi tüüp (TALO Tüüpruumide nimestik)]],2)</f>
        <v/>
      </c>
      <c r="I397" s="32"/>
      <c r="J397" s="29"/>
      <c r="K397" s="21" t="str">
        <f>IFERROR(VLOOKUP(Tabel1[[#This Row],[Üürnik]],'Lepingu lisa'!$K$3:$L$22,2,FALSE),"")</f>
        <v/>
      </c>
      <c r="L397" s="21" t="str">
        <f>IFERROR(VLOOKUP(Tabel1[[#This Row],[Jaotus]],Tabelid!L:M,2,FALSE),"")</f>
        <v/>
      </c>
    </row>
    <row r="398" spans="1:12" x14ac:dyDescent="0.25">
      <c r="A398" s="29"/>
      <c r="B398" s="31"/>
      <c r="C398" s="29"/>
      <c r="D398" s="29"/>
      <c r="E398" s="29"/>
      <c r="F398" s="44"/>
      <c r="G398" s="29"/>
      <c r="H398" s="21" t="str">
        <f>LEFT(Tabel1[[#This Row],[Ruumi tüüp (TALO Tüüpruumide nimestik)]],2)</f>
        <v/>
      </c>
      <c r="I398" s="32"/>
      <c r="J398" s="29"/>
      <c r="K398" s="21" t="str">
        <f>IFERROR(VLOOKUP(Tabel1[[#This Row],[Üürnik]],'Lepingu lisa'!$K$3:$L$22,2,FALSE),"")</f>
        <v/>
      </c>
      <c r="L398" s="21" t="str">
        <f>IFERROR(VLOOKUP(Tabel1[[#This Row],[Jaotus]],Tabelid!L:M,2,FALSE),"")</f>
        <v/>
      </c>
    </row>
    <row r="399" spans="1:12" x14ac:dyDescent="0.25">
      <c r="A399" s="29"/>
      <c r="B399" s="31"/>
      <c r="C399" s="29"/>
      <c r="D399" s="29"/>
      <c r="E399" s="29"/>
      <c r="F399" s="44"/>
      <c r="G399" s="29"/>
      <c r="H399" s="21" t="str">
        <f>LEFT(Tabel1[[#This Row],[Ruumi tüüp (TALO Tüüpruumide nimestik)]],2)</f>
        <v/>
      </c>
      <c r="I399" s="32"/>
      <c r="J399" s="29"/>
      <c r="K399" s="21" t="str">
        <f>IFERROR(VLOOKUP(Tabel1[[#This Row],[Üürnik]],'Lepingu lisa'!$K$3:$L$22,2,FALSE),"")</f>
        <v/>
      </c>
      <c r="L399" s="21" t="str">
        <f>IFERROR(VLOOKUP(Tabel1[[#This Row],[Jaotus]],Tabelid!L:M,2,FALSE),"")</f>
        <v/>
      </c>
    </row>
    <row r="400" spans="1:12" x14ac:dyDescent="0.25">
      <c r="A400" s="29"/>
      <c r="B400" s="31"/>
      <c r="C400" s="29"/>
      <c r="D400" s="29"/>
      <c r="E400" s="29"/>
      <c r="F400" s="44"/>
      <c r="G400" s="29"/>
      <c r="H400" s="21" t="str">
        <f>LEFT(Tabel1[[#This Row],[Ruumi tüüp (TALO Tüüpruumide nimestik)]],2)</f>
        <v/>
      </c>
      <c r="I400" s="32"/>
      <c r="J400" s="29"/>
      <c r="K400" s="21" t="str">
        <f>IFERROR(VLOOKUP(Tabel1[[#This Row],[Üürnik]],'Lepingu lisa'!$K$3:$L$22,2,FALSE),"")</f>
        <v/>
      </c>
      <c r="L400" s="21" t="str">
        <f>IFERROR(VLOOKUP(Tabel1[[#This Row],[Jaotus]],Tabelid!L:M,2,FALSE),"")</f>
        <v/>
      </c>
    </row>
    <row r="401" spans="1:12" x14ac:dyDescent="0.25">
      <c r="A401" s="29"/>
      <c r="B401" s="31"/>
      <c r="C401" s="29"/>
      <c r="D401" s="29"/>
      <c r="E401" s="29"/>
      <c r="F401" s="44"/>
      <c r="G401" s="29"/>
      <c r="H401" s="21" t="str">
        <f>LEFT(Tabel1[[#This Row],[Ruumi tüüp (TALO Tüüpruumide nimestik)]],2)</f>
        <v/>
      </c>
      <c r="I401" s="32"/>
      <c r="J401" s="29"/>
      <c r="K401" s="21" t="str">
        <f>IFERROR(VLOOKUP(Tabel1[[#This Row],[Üürnik]],'Lepingu lisa'!$K$3:$L$22,2,FALSE),"")</f>
        <v/>
      </c>
      <c r="L401" s="21" t="str">
        <f>IFERROR(VLOOKUP(Tabel1[[#This Row],[Jaotus]],Tabelid!L:M,2,FALSE),"")</f>
        <v/>
      </c>
    </row>
    <row r="402" spans="1:12" x14ac:dyDescent="0.25">
      <c r="A402" s="29"/>
      <c r="B402" s="31"/>
      <c r="C402" s="29"/>
      <c r="D402" s="29"/>
      <c r="E402" s="29"/>
      <c r="F402" s="44"/>
      <c r="G402" s="29"/>
      <c r="H402" s="21" t="str">
        <f>LEFT(Tabel1[[#This Row],[Ruumi tüüp (TALO Tüüpruumide nimestik)]],2)</f>
        <v/>
      </c>
      <c r="I402" s="32"/>
      <c r="J402" s="29"/>
      <c r="K402" s="21" t="str">
        <f>IFERROR(VLOOKUP(Tabel1[[#This Row],[Üürnik]],'Lepingu lisa'!$K$3:$L$22,2,FALSE),"")</f>
        <v/>
      </c>
      <c r="L402" s="21" t="str">
        <f>IFERROR(VLOOKUP(Tabel1[[#This Row],[Jaotus]],Tabelid!L:M,2,FALSE),"")</f>
        <v/>
      </c>
    </row>
    <row r="403" spans="1:12" x14ac:dyDescent="0.25">
      <c r="A403" s="29"/>
      <c r="B403" s="31"/>
      <c r="C403" s="29"/>
      <c r="D403" s="29"/>
      <c r="E403" s="29"/>
      <c r="F403" s="44"/>
      <c r="G403" s="29"/>
      <c r="H403" s="21" t="str">
        <f>LEFT(Tabel1[[#This Row],[Ruumi tüüp (TALO Tüüpruumide nimestik)]],2)</f>
        <v/>
      </c>
      <c r="I403" s="32"/>
      <c r="J403" s="29"/>
      <c r="K403" s="21" t="str">
        <f>IFERROR(VLOOKUP(Tabel1[[#This Row],[Üürnik]],'Lepingu lisa'!$K$3:$L$22,2,FALSE),"")</f>
        <v/>
      </c>
      <c r="L403" s="21" t="str">
        <f>IFERROR(VLOOKUP(Tabel1[[#This Row],[Jaotus]],Tabelid!L:M,2,FALSE),"")</f>
        <v/>
      </c>
    </row>
    <row r="404" spans="1:12" x14ac:dyDescent="0.25">
      <c r="A404" s="29"/>
      <c r="B404" s="31"/>
      <c r="C404" s="29"/>
      <c r="D404" s="29"/>
      <c r="E404" s="29"/>
      <c r="F404" s="44"/>
      <c r="G404" s="29"/>
      <c r="H404" s="21" t="str">
        <f>LEFT(Tabel1[[#This Row],[Ruumi tüüp (TALO Tüüpruumide nimestik)]],2)</f>
        <v/>
      </c>
      <c r="I404" s="32"/>
      <c r="J404" s="29"/>
      <c r="K404" s="21" t="str">
        <f>IFERROR(VLOOKUP(Tabel1[[#This Row],[Üürnik]],'Lepingu lisa'!$K$3:$L$22,2,FALSE),"")</f>
        <v/>
      </c>
      <c r="L404" s="21" t="str">
        <f>IFERROR(VLOOKUP(Tabel1[[#This Row],[Jaotus]],Tabelid!L:M,2,FALSE),"")</f>
        <v/>
      </c>
    </row>
    <row r="405" spans="1:12" x14ac:dyDescent="0.25">
      <c r="A405" s="29"/>
      <c r="B405" s="31"/>
      <c r="C405" s="29"/>
      <c r="D405" s="29"/>
      <c r="E405" s="29"/>
      <c r="F405" s="44"/>
      <c r="G405" s="29"/>
      <c r="H405" s="21" t="str">
        <f>LEFT(Tabel1[[#This Row],[Ruumi tüüp (TALO Tüüpruumide nimestik)]],2)</f>
        <v/>
      </c>
      <c r="I405" s="32"/>
      <c r="J405" s="29"/>
      <c r="K405" s="21" t="str">
        <f>IFERROR(VLOOKUP(Tabel1[[#This Row],[Üürnik]],'Lepingu lisa'!$K$3:$L$22,2,FALSE),"")</f>
        <v/>
      </c>
      <c r="L405" s="21" t="str">
        <f>IFERROR(VLOOKUP(Tabel1[[#This Row],[Jaotus]],Tabelid!L:M,2,FALSE),"")</f>
        <v/>
      </c>
    </row>
    <row r="406" spans="1:12" x14ac:dyDescent="0.25">
      <c r="A406" s="29"/>
      <c r="B406" s="31"/>
      <c r="C406" s="29"/>
      <c r="D406" s="29"/>
      <c r="E406" s="29"/>
      <c r="F406" s="44"/>
      <c r="G406" s="29"/>
      <c r="H406" s="21" t="str">
        <f>LEFT(Tabel1[[#This Row],[Ruumi tüüp (TALO Tüüpruumide nimestik)]],2)</f>
        <v/>
      </c>
      <c r="I406" s="32"/>
      <c r="J406" s="29"/>
      <c r="K406" s="21" t="str">
        <f>IFERROR(VLOOKUP(Tabel1[[#This Row],[Üürnik]],'Lepingu lisa'!$K$3:$L$22,2,FALSE),"")</f>
        <v/>
      </c>
      <c r="L406" s="21" t="str">
        <f>IFERROR(VLOOKUP(Tabel1[[#This Row],[Jaotus]],Tabelid!L:M,2,FALSE),"")</f>
        <v/>
      </c>
    </row>
    <row r="407" spans="1:12" x14ac:dyDescent="0.25">
      <c r="A407" s="29"/>
      <c r="B407" s="31"/>
      <c r="C407" s="29"/>
      <c r="D407" s="29"/>
      <c r="E407" s="29"/>
      <c r="F407" s="44"/>
      <c r="G407" s="29"/>
      <c r="H407" s="21" t="str">
        <f>LEFT(Tabel1[[#This Row],[Ruumi tüüp (TALO Tüüpruumide nimestik)]],2)</f>
        <v/>
      </c>
      <c r="I407" s="32"/>
      <c r="J407" s="29"/>
      <c r="K407" s="21" t="str">
        <f>IFERROR(VLOOKUP(Tabel1[[#This Row],[Üürnik]],'Lepingu lisa'!$K$3:$L$22,2,FALSE),"")</f>
        <v/>
      </c>
      <c r="L407" s="21" t="str">
        <f>IFERROR(VLOOKUP(Tabel1[[#This Row],[Jaotus]],Tabelid!L:M,2,FALSE),"")</f>
        <v/>
      </c>
    </row>
    <row r="408" spans="1:12" x14ac:dyDescent="0.25">
      <c r="A408" s="29"/>
      <c r="B408" s="31"/>
      <c r="C408" s="29"/>
      <c r="D408" s="29"/>
      <c r="E408" s="29"/>
      <c r="F408" s="44"/>
      <c r="G408" s="29"/>
      <c r="H408" s="21" t="str">
        <f>LEFT(Tabel1[[#This Row],[Ruumi tüüp (TALO Tüüpruumide nimestik)]],2)</f>
        <v/>
      </c>
      <c r="I408" s="32"/>
      <c r="J408" s="29"/>
      <c r="K408" s="21" t="str">
        <f>IFERROR(VLOOKUP(Tabel1[[#This Row],[Üürnik]],'Lepingu lisa'!$K$3:$L$22,2,FALSE),"")</f>
        <v/>
      </c>
      <c r="L408" s="21" t="str">
        <f>IFERROR(VLOOKUP(Tabel1[[#This Row],[Jaotus]],Tabelid!L:M,2,FALSE),"")</f>
        <v/>
      </c>
    </row>
    <row r="409" spans="1:12" x14ac:dyDescent="0.25">
      <c r="A409" s="29"/>
      <c r="B409" s="31"/>
      <c r="C409" s="29"/>
      <c r="D409" s="29"/>
      <c r="E409" s="29"/>
      <c r="F409" s="44"/>
      <c r="G409" s="29"/>
      <c r="H409" s="21" t="str">
        <f>LEFT(Tabel1[[#This Row],[Ruumi tüüp (TALO Tüüpruumide nimestik)]],2)</f>
        <v/>
      </c>
      <c r="I409" s="32"/>
      <c r="J409" s="29"/>
      <c r="K409" s="21" t="str">
        <f>IFERROR(VLOOKUP(Tabel1[[#This Row],[Üürnik]],'Lepingu lisa'!$K$3:$L$22,2,FALSE),"")</f>
        <v/>
      </c>
      <c r="L409" s="21" t="str">
        <f>IFERROR(VLOOKUP(Tabel1[[#This Row],[Jaotus]],Tabelid!L:M,2,FALSE),"")</f>
        <v/>
      </c>
    </row>
    <row r="410" spans="1:12" x14ac:dyDescent="0.25">
      <c r="A410" s="29"/>
      <c r="B410" s="31"/>
      <c r="C410" s="29"/>
      <c r="D410" s="29"/>
      <c r="E410" s="29"/>
      <c r="F410" s="44"/>
      <c r="G410" s="29"/>
      <c r="H410" s="21" t="str">
        <f>LEFT(Tabel1[[#This Row],[Ruumi tüüp (TALO Tüüpruumide nimestik)]],2)</f>
        <v/>
      </c>
      <c r="I410" s="32"/>
      <c r="J410" s="29"/>
      <c r="K410" s="21" t="str">
        <f>IFERROR(VLOOKUP(Tabel1[[#This Row],[Üürnik]],'Lepingu lisa'!$K$3:$L$22,2,FALSE),"")</f>
        <v/>
      </c>
      <c r="L410" s="21" t="str">
        <f>IFERROR(VLOOKUP(Tabel1[[#This Row],[Jaotus]],Tabelid!L:M,2,FALSE),"")</f>
        <v/>
      </c>
    </row>
    <row r="411" spans="1:12" x14ac:dyDescent="0.25">
      <c r="A411" s="29"/>
      <c r="B411" s="31"/>
      <c r="C411" s="29"/>
      <c r="D411" s="29"/>
      <c r="E411" s="29"/>
      <c r="F411" s="44"/>
      <c r="G411" s="29"/>
      <c r="H411" s="21" t="str">
        <f>LEFT(Tabel1[[#This Row],[Ruumi tüüp (TALO Tüüpruumide nimestik)]],2)</f>
        <v/>
      </c>
      <c r="I411" s="32"/>
      <c r="J411" s="29"/>
      <c r="K411" s="21" t="str">
        <f>IFERROR(VLOOKUP(Tabel1[[#This Row],[Üürnik]],'Lepingu lisa'!$K$3:$L$22,2,FALSE),"")</f>
        <v/>
      </c>
      <c r="L411" s="21" t="str">
        <f>IFERROR(VLOOKUP(Tabel1[[#This Row],[Jaotus]],Tabelid!L:M,2,FALSE),"")</f>
        <v/>
      </c>
    </row>
    <row r="412" spans="1:12" x14ac:dyDescent="0.25">
      <c r="A412" s="29"/>
      <c r="B412" s="31"/>
      <c r="C412" s="29"/>
      <c r="D412" s="29"/>
      <c r="E412" s="29"/>
      <c r="F412" s="44"/>
      <c r="G412" s="29"/>
      <c r="H412" s="21" t="str">
        <f>LEFT(Tabel1[[#This Row],[Ruumi tüüp (TALO Tüüpruumide nimestik)]],2)</f>
        <v/>
      </c>
      <c r="I412" s="32"/>
      <c r="J412" s="29"/>
      <c r="K412" s="21" t="str">
        <f>IFERROR(VLOOKUP(Tabel1[[#This Row],[Üürnik]],'Lepingu lisa'!$K$3:$L$22,2,FALSE),"")</f>
        <v/>
      </c>
      <c r="L412" s="21" t="str">
        <f>IFERROR(VLOOKUP(Tabel1[[#This Row],[Jaotus]],Tabelid!L:M,2,FALSE),"")</f>
        <v/>
      </c>
    </row>
    <row r="413" spans="1:12" x14ac:dyDescent="0.25">
      <c r="A413" s="29"/>
      <c r="B413" s="31"/>
      <c r="C413" s="29"/>
      <c r="D413" s="29"/>
      <c r="E413" s="29"/>
      <c r="F413" s="44"/>
      <c r="G413" s="29"/>
      <c r="H413" s="21" t="str">
        <f>LEFT(Tabel1[[#This Row],[Ruumi tüüp (TALO Tüüpruumide nimestik)]],2)</f>
        <v/>
      </c>
      <c r="I413" s="32"/>
      <c r="J413" s="29"/>
      <c r="K413" s="21" t="str">
        <f>IFERROR(VLOOKUP(Tabel1[[#This Row],[Üürnik]],'Lepingu lisa'!$K$3:$L$22,2,FALSE),"")</f>
        <v/>
      </c>
      <c r="L413" s="21" t="str">
        <f>IFERROR(VLOOKUP(Tabel1[[#This Row],[Jaotus]],Tabelid!L:M,2,FALSE),"")</f>
        <v/>
      </c>
    </row>
    <row r="414" spans="1:12" x14ac:dyDescent="0.25">
      <c r="A414" s="29"/>
      <c r="B414" s="31"/>
      <c r="C414" s="29"/>
      <c r="D414" s="29"/>
      <c r="E414" s="29"/>
      <c r="F414" s="44"/>
      <c r="G414" s="29"/>
      <c r="H414" s="21" t="str">
        <f>LEFT(Tabel1[[#This Row],[Ruumi tüüp (TALO Tüüpruumide nimestik)]],2)</f>
        <v/>
      </c>
      <c r="I414" s="32"/>
      <c r="J414" s="29"/>
      <c r="K414" s="21" t="str">
        <f>IFERROR(VLOOKUP(Tabel1[[#This Row],[Üürnik]],'Lepingu lisa'!$K$3:$L$22,2,FALSE),"")</f>
        <v/>
      </c>
      <c r="L414" s="21" t="str">
        <f>IFERROR(VLOOKUP(Tabel1[[#This Row],[Jaotus]],Tabelid!L:M,2,FALSE),"")</f>
        <v/>
      </c>
    </row>
    <row r="415" spans="1:12" x14ac:dyDescent="0.25">
      <c r="A415" s="29"/>
      <c r="B415" s="31"/>
      <c r="C415" s="29"/>
      <c r="D415" s="29"/>
      <c r="E415" s="29"/>
      <c r="F415" s="44"/>
      <c r="G415" s="29"/>
      <c r="H415" s="21" t="str">
        <f>LEFT(Tabel1[[#This Row],[Ruumi tüüp (TALO Tüüpruumide nimestik)]],2)</f>
        <v/>
      </c>
      <c r="I415" s="32"/>
      <c r="J415" s="29"/>
      <c r="K415" s="21" t="str">
        <f>IFERROR(VLOOKUP(Tabel1[[#This Row],[Üürnik]],'Lepingu lisa'!$K$3:$L$22,2,FALSE),"")</f>
        <v/>
      </c>
      <c r="L415" s="21" t="str">
        <f>IFERROR(VLOOKUP(Tabel1[[#This Row],[Jaotus]],Tabelid!L:M,2,FALSE),"")</f>
        <v/>
      </c>
    </row>
    <row r="416" spans="1:12" x14ac:dyDescent="0.25">
      <c r="A416" s="29"/>
      <c r="B416" s="31"/>
      <c r="C416" s="29"/>
      <c r="D416" s="29"/>
      <c r="E416" s="29"/>
      <c r="F416" s="44"/>
      <c r="G416" s="29"/>
      <c r="H416" s="21" t="str">
        <f>LEFT(Tabel1[[#This Row],[Ruumi tüüp (TALO Tüüpruumide nimestik)]],2)</f>
        <v/>
      </c>
      <c r="I416" s="32"/>
      <c r="J416" s="29"/>
      <c r="K416" s="21" t="str">
        <f>IFERROR(VLOOKUP(Tabel1[[#This Row],[Üürnik]],'Lepingu lisa'!$K$3:$L$22,2,FALSE),"")</f>
        <v/>
      </c>
      <c r="L416" s="21" t="str">
        <f>IFERROR(VLOOKUP(Tabel1[[#This Row],[Jaotus]],Tabelid!L:M,2,FALSE),"")</f>
        <v/>
      </c>
    </row>
    <row r="417" spans="1:12" x14ac:dyDescent="0.25">
      <c r="A417" s="29"/>
      <c r="B417" s="31"/>
      <c r="C417" s="29"/>
      <c r="D417" s="29"/>
      <c r="E417" s="29"/>
      <c r="F417" s="44"/>
      <c r="G417" s="29"/>
      <c r="H417" s="21" t="str">
        <f>LEFT(Tabel1[[#This Row],[Ruumi tüüp (TALO Tüüpruumide nimestik)]],2)</f>
        <v/>
      </c>
      <c r="I417" s="32"/>
      <c r="J417" s="29"/>
      <c r="K417" s="21" t="str">
        <f>IFERROR(VLOOKUP(Tabel1[[#This Row],[Üürnik]],'Lepingu lisa'!$K$3:$L$22,2,FALSE),"")</f>
        <v/>
      </c>
      <c r="L417" s="21" t="str">
        <f>IFERROR(VLOOKUP(Tabel1[[#This Row],[Jaotus]],Tabelid!L:M,2,FALSE),"")</f>
        <v/>
      </c>
    </row>
    <row r="418" spans="1:12" x14ac:dyDescent="0.25">
      <c r="A418" s="29"/>
      <c r="B418" s="31"/>
      <c r="C418" s="29"/>
      <c r="D418" s="29"/>
      <c r="E418" s="29"/>
      <c r="F418" s="44"/>
      <c r="G418" s="29"/>
      <c r="H418" s="21" t="str">
        <f>LEFT(Tabel1[[#This Row],[Ruumi tüüp (TALO Tüüpruumide nimestik)]],2)</f>
        <v/>
      </c>
      <c r="I418" s="32"/>
      <c r="J418" s="29"/>
      <c r="K418" s="21" t="str">
        <f>IFERROR(VLOOKUP(Tabel1[[#This Row],[Üürnik]],'Lepingu lisa'!$K$3:$L$22,2,FALSE),"")</f>
        <v/>
      </c>
      <c r="L418" s="21" t="str">
        <f>IFERROR(VLOOKUP(Tabel1[[#This Row],[Jaotus]],Tabelid!L:M,2,FALSE),"")</f>
        <v/>
      </c>
    </row>
    <row r="419" spans="1:12" x14ac:dyDescent="0.25">
      <c r="A419" s="29"/>
      <c r="B419" s="31"/>
      <c r="C419" s="29"/>
      <c r="D419" s="29"/>
      <c r="E419" s="29"/>
      <c r="F419" s="44"/>
      <c r="G419" s="29"/>
      <c r="H419" s="21" t="str">
        <f>LEFT(Tabel1[[#This Row],[Ruumi tüüp (TALO Tüüpruumide nimestik)]],2)</f>
        <v/>
      </c>
      <c r="I419" s="32"/>
      <c r="J419" s="29"/>
      <c r="K419" s="21" t="str">
        <f>IFERROR(VLOOKUP(Tabel1[[#This Row],[Üürnik]],'Lepingu lisa'!$K$3:$L$22,2,FALSE),"")</f>
        <v/>
      </c>
      <c r="L419" s="21" t="str">
        <f>IFERROR(VLOOKUP(Tabel1[[#This Row],[Jaotus]],Tabelid!L:M,2,FALSE),"")</f>
        <v/>
      </c>
    </row>
    <row r="420" spans="1:12" x14ac:dyDescent="0.25">
      <c r="A420" s="29"/>
      <c r="B420" s="31"/>
      <c r="C420" s="29"/>
      <c r="D420" s="29"/>
      <c r="E420" s="29"/>
      <c r="F420" s="44"/>
      <c r="G420" s="29"/>
      <c r="H420" s="21" t="str">
        <f>LEFT(Tabel1[[#This Row],[Ruumi tüüp (TALO Tüüpruumide nimestik)]],2)</f>
        <v/>
      </c>
      <c r="I420" s="32"/>
      <c r="J420" s="29"/>
      <c r="K420" s="21" t="str">
        <f>IFERROR(VLOOKUP(Tabel1[[#This Row],[Üürnik]],'Lepingu lisa'!$K$3:$L$22,2,FALSE),"")</f>
        <v/>
      </c>
      <c r="L420" s="21" t="str">
        <f>IFERROR(VLOOKUP(Tabel1[[#This Row],[Jaotus]],Tabelid!L:M,2,FALSE),"")</f>
        <v/>
      </c>
    </row>
    <row r="421" spans="1:12" x14ac:dyDescent="0.25">
      <c r="A421" s="29"/>
      <c r="B421" s="31"/>
      <c r="C421" s="29"/>
      <c r="D421" s="29"/>
      <c r="E421" s="29"/>
      <c r="F421" s="44"/>
      <c r="G421" s="29"/>
      <c r="H421" s="21" t="str">
        <f>LEFT(Tabel1[[#This Row],[Ruumi tüüp (TALO Tüüpruumide nimestik)]],2)</f>
        <v/>
      </c>
      <c r="I421" s="32"/>
      <c r="J421" s="29"/>
      <c r="K421" s="21" t="str">
        <f>IFERROR(VLOOKUP(Tabel1[[#This Row],[Üürnik]],'Lepingu lisa'!$K$3:$L$22,2,FALSE),"")</f>
        <v/>
      </c>
      <c r="L421" s="21" t="str">
        <f>IFERROR(VLOOKUP(Tabel1[[#This Row],[Jaotus]],Tabelid!L:M,2,FALSE),"")</f>
        <v/>
      </c>
    </row>
    <row r="422" spans="1:12" x14ac:dyDescent="0.25">
      <c r="A422" s="29"/>
      <c r="B422" s="31"/>
      <c r="C422" s="29"/>
      <c r="D422" s="29"/>
      <c r="E422" s="29"/>
      <c r="F422" s="44"/>
      <c r="G422" s="29"/>
      <c r="H422" s="21" t="str">
        <f>LEFT(Tabel1[[#This Row],[Ruumi tüüp (TALO Tüüpruumide nimestik)]],2)</f>
        <v/>
      </c>
      <c r="I422" s="32"/>
      <c r="J422" s="29"/>
      <c r="K422" s="21" t="str">
        <f>IFERROR(VLOOKUP(Tabel1[[#This Row],[Üürnik]],'Lepingu lisa'!$K$3:$L$22,2,FALSE),"")</f>
        <v/>
      </c>
      <c r="L422" s="21" t="str">
        <f>IFERROR(VLOOKUP(Tabel1[[#This Row],[Jaotus]],Tabelid!L:M,2,FALSE),"")</f>
        <v/>
      </c>
    </row>
    <row r="423" spans="1:12" x14ac:dyDescent="0.25">
      <c r="A423" s="29"/>
      <c r="B423" s="31"/>
      <c r="C423" s="29"/>
      <c r="D423" s="29"/>
      <c r="E423" s="29"/>
      <c r="F423" s="44"/>
      <c r="G423" s="29"/>
      <c r="H423" s="21" t="str">
        <f>LEFT(Tabel1[[#This Row],[Ruumi tüüp (TALO Tüüpruumide nimestik)]],2)</f>
        <v/>
      </c>
      <c r="I423" s="32"/>
      <c r="J423" s="29"/>
      <c r="K423" s="21" t="str">
        <f>IFERROR(VLOOKUP(Tabel1[[#This Row],[Üürnik]],'Lepingu lisa'!$K$3:$L$22,2,FALSE),"")</f>
        <v/>
      </c>
      <c r="L423" s="21" t="str">
        <f>IFERROR(VLOOKUP(Tabel1[[#This Row],[Jaotus]],Tabelid!L:M,2,FALSE),"")</f>
        <v/>
      </c>
    </row>
    <row r="424" spans="1:12" x14ac:dyDescent="0.25">
      <c r="A424" s="29"/>
      <c r="B424" s="31"/>
      <c r="C424" s="29"/>
      <c r="D424" s="29"/>
      <c r="E424" s="29"/>
      <c r="F424" s="44"/>
      <c r="G424" s="29"/>
      <c r="H424" s="21" t="str">
        <f>LEFT(Tabel1[[#This Row],[Ruumi tüüp (TALO Tüüpruumide nimestik)]],2)</f>
        <v/>
      </c>
      <c r="I424" s="32"/>
      <c r="J424" s="29"/>
      <c r="K424" s="21" t="str">
        <f>IFERROR(VLOOKUP(Tabel1[[#This Row],[Üürnik]],'Lepingu lisa'!$K$3:$L$22,2,FALSE),"")</f>
        <v/>
      </c>
      <c r="L424" s="21" t="str">
        <f>IFERROR(VLOOKUP(Tabel1[[#This Row],[Jaotus]],Tabelid!L:M,2,FALSE),"")</f>
        <v/>
      </c>
    </row>
    <row r="425" spans="1:12" x14ac:dyDescent="0.25">
      <c r="A425" s="29"/>
      <c r="B425" s="31"/>
      <c r="C425" s="29"/>
      <c r="D425" s="29"/>
      <c r="E425" s="29"/>
      <c r="F425" s="44"/>
      <c r="G425" s="29"/>
      <c r="H425" s="21" t="str">
        <f>LEFT(Tabel1[[#This Row],[Ruumi tüüp (TALO Tüüpruumide nimestik)]],2)</f>
        <v/>
      </c>
      <c r="I425" s="32"/>
      <c r="J425" s="29"/>
      <c r="K425" s="21" t="str">
        <f>IFERROR(VLOOKUP(Tabel1[[#This Row],[Üürnik]],'Lepingu lisa'!$K$3:$L$22,2,FALSE),"")</f>
        <v/>
      </c>
      <c r="L425" s="21" t="str">
        <f>IFERROR(VLOOKUP(Tabel1[[#This Row],[Jaotus]],Tabelid!L:M,2,FALSE),"")</f>
        <v/>
      </c>
    </row>
    <row r="426" spans="1:12" x14ac:dyDescent="0.25">
      <c r="A426" s="29"/>
      <c r="B426" s="31"/>
      <c r="C426" s="29"/>
      <c r="D426" s="29"/>
      <c r="E426" s="29"/>
      <c r="F426" s="44"/>
      <c r="G426" s="29"/>
      <c r="H426" s="21" t="str">
        <f>LEFT(Tabel1[[#This Row],[Ruumi tüüp (TALO Tüüpruumide nimestik)]],2)</f>
        <v/>
      </c>
      <c r="I426" s="32"/>
      <c r="J426" s="29"/>
      <c r="K426" s="21" t="str">
        <f>IFERROR(VLOOKUP(Tabel1[[#This Row],[Üürnik]],'Lepingu lisa'!$K$3:$L$22,2,FALSE),"")</f>
        <v/>
      </c>
      <c r="L426" s="21" t="str">
        <f>IFERROR(VLOOKUP(Tabel1[[#This Row],[Jaotus]],Tabelid!L:M,2,FALSE),"")</f>
        <v/>
      </c>
    </row>
    <row r="427" spans="1:12" x14ac:dyDescent="0.25">
      <c r="A427" s="29"/>
      <c r="B427" s="31"/>
      <c r="C427" s="29"/>
      <c r="D427" s="29"/>
      <c r="E427" s="29"/>
      <c r="F427" s="44"/>
      <c r="G427" s="29"/>
      <c r="H427" s="21" t="str">
        <f>LEFT(Tabel1[[#This Row],[Ruumi tüüp (TALO Tüüpruumide nimestik)]],2)</f>
        <v/>
      </c>
      <c r="I427" s="32"/>
      <c r="J427" s="29"/>
      <c r="K427" s="21" t="str">
        <f>IFERROR(VLOOKUP(Tabel1[[#This Row],[Üürnik]],'Lepingu lisa'!$K$3:$L$22,2,FALSE),"")</f>
        <v/>
      </c>
      <c r="L427" s="21" t="str">
        <f>IFERROR(VLOOKUP(Tabel1[[#This Row],[Jaotus]],Tabelid!L:M,2,FALSE),"")</f>
        <v/>
      </c>
    </row>
    <row r="428" spans="1:12" x14ac:dyDescent="0.25">
      <c r="A428" s="29"/>
      <c r="B428" s="31"/>
      <c r="C428" s="29"/>
      <c r="D428" s="29"/>
      <c r="E428" s="29"/>
      <c r="F428" s="44"/>
      <c r="G428" s="29"/>
      <c r="H428" s="21" t="str">
        <f>LEFT(Tabel1[[#This Row],[Ruumi tüüp (TALO Tüüpruumide nimestik)]],2)</f>
        <v/>
      </c>
      <c r="I428" s="32"/>
      <c r="J428" s="29"/>
      <c r="K428" s="21" t="str">
        <f>IFERROR(VLOOKUP(Tabel1[[#This Row],[Üürnik]],'Lepingu lisa'!$K$3:$L$22,2,FALSE),"")</f>
        <v/>
      </c>
      <c r="L428" s="21" t="str">
        <f>IFERROR(VLOOKUP(Tabel1[[#This Row],[Jaotus]],Tabelid!L:M,2,FALSE),"")</f>
        <v/>
      </c>
    </row>
    <row r="429" spans="1:12" x14ac:dyDescent="0.25">
      <c r="A429" s="29"/>
      <c r="B429" s="31"/>
      <c r="C429" s="29"/>
      <c r="D429" s="29"/>
      <c r="E429" s="29"/>
      <c r="F429" s="44"/>
      <c r="G429" s="29"/>
      <c r="H429" s="21" t="str">
        <f>LEFT(Tabel1[[#This Row],[Ruumi tüüp (TALO Tüüpruumide nimestik)]],2)</f>
        <v/>
      </c>
      <c r="I429" s="32"/>
      <c r="J429" s="29"/>
      <c r="K429" s="21" t="str">
        <f>IFERROR(VLOOKUP(Tabel1[[#This Row],[Üürnik]],'Lepingu lisa'!$K$3:$L$22,2,FALSE),"")</f>
        <v/>
      </c>
      <c r="L429" s="21" t="str">
        <f>IFERROR(VLOOKUP(Tabel1[[#This Row],[Jaotus]],Tabelid!L:M,2,FALSE),"")</f>
        <v/>
      </c>
    </row>
    <row r="430" spans="1:12" x14ac:dyDescent="0.25">
      <c r="A430" s="29"/>
      <c r="B430" s="31"/>
      <c r="C430" s="29"/>
      <c r="D430" s="29"/>
      <c r="E430" s="29"/>
      <c r="F430" s="44"/>
      <c r="G430" s="29"/>
      <c r="H430" s="21" t="str">
        <f>LEFT(Tabel1[[#This Row],[Ruumi tüüp (TALO Tüüpruumide nimestik)]],2)</f>
        <v/>
      </c>
      <c r="I430" s="32"/>
      <c r="J430" s="29"/>
      <c r="K430" s="21" t="str">
        <f>IFERROR(VLOOKUP(Tabel1[[#This Row],[Üürnik]],'Lepingu lisa'!$K$3:$L$22,2,FALSE),"")</f>
        <v/>
      </c>
      <c r="L430" s="21" t="str">
        <f>IFERROR(VLOOKUP(Tabel1[[#This Row],[Jaotus]],Tabelid!L:M,2,FALSE),"")</f>
        <v/>
      </c>
    </row>
    <row r="431" spans="1:12" x14ac:dyDescent="0.25">
      <c r="A431" s="29"/>
      <c r="B431" s="31"/>
      <c r="C431" s="29"/>
      <c r="D431" s="29"/>
      <c r="E431" s="29"/>
      <c r="F431" s="44"/>
      <c r="G431" s="29"/>
      <c r="H431" s="21" t="str">
        <f>LEFT(Tabel1[[#This Row],[Ruumi tüüp (TALO Tüüpruumide nimestik)]],2)</f>
        <v/>
      </c>
      <c r="I431" s="32"/>
      <c r="J431" s="29"/>
      <c r="K431" s="21" t="str">
        <f>IFERROR(VLOOKUP(Tabel1[[#This Row],[Üürnik]],'Lepingu lisa'!$K$3:$L$22,2,FALSE),"")</f>
        <v/>
      </c>
      <c r="L431" s="21" t="str">
        <f>IFERROR(VLOOKUP(Tabel1[[#This Row],[Jaotus]],Tabelid!L:M,2,FALSE),"")</f>
        <v/>
      </c>
    </row>
    <row r="432" spans="1:12" x14ac:dyDescent="0.25">
      <c r="A432" s="29"/>
      <c r="B432" s="31"/>
      <c r="C432" s="29"/>
      <c r="D432" s="29"/>
      <c r="E432" s="29"/>
      <c r="F432" s="44"/>
      <c r="G432" s="29"/>
      <c r="H432" s="21" t="str">
        <f>LEFT(Tabel1[[#This Row],[Ruumi tüüp (TALO Tüüpruumide nimestik)]],2)</f>
        <v/>
      </c>
      <c r="I432" s="32"/>
      <c r="J432" s="29"/>
      <c r="K432" s="21" t="str">
        <f>IFERROR(VLOOKUP(Tabel1[[#This Row],[Üürnik]],'Lepingu lisa'!$K$3:$L$22,2,FALSE),"")</f>
        <v/>
      </c>
      <c r="L432" s="21" t="str">
        <f>IFERROR(VLOOKUP(Tabel1[[#This Row],[Jaotus]],Tabelid!L:M,2,FALSE),"")</f>
        <v/>
      </c>
    </row>
    <row r="433" spans="1:12" x14ac:dyDescent="0.25">
      <c r="A433" s="29"/>
      <c r="B433" s="31"/>
      <c r="C433" s="29"/>
      <c r="D433" s="29"/>
      <c r="E433" s="29"/>
      <c r="F433" s="44"/>
      <c r="G433" s="29"/>
      <c r="H433" s="21" t="str">
        <f>LEFT(Tabel1[[#This Row],[Ruumi tüüp (TALO Tüüpruumide nimestik)]],2)</f>
        <v/>
      </c>
      <c r="I433" s="32"/>
      <c r="J433" s="29"/>
      <c r="K433" s="21" t="str">
        <f>IFERROR(VLOOKUP(Tabel1[[#This Row],[Üürnik]],'Lepingu lisa'!$K$3:$L$22,2,FALSE),"")</f>
        <v/>
      </c>
      <c r="L433" s="21" t="str">
        <f>IFERROR(VLOOKUP(Tabel1[[#This Row],[Jaotus]],Tabelid!L:M,2,FALSE),"")</f>
        <v/>
      </c>
    </row>
    <row r="434" spans="1:12" x14ac:dyDescent="0.25">
      <c r="A434" s="29"/>
      <c r="B434" s="31"/>
      <c r="C434" s="29"/>
      <c r="D434" s="29"/>
      <c r="E434" s="29"/>
      <c r="F434" s="44"/>
      <c r="G434" s="29"/>
      <c r="H434" s="21" t="str">
        <f>LEFT(Tabel1[[#This Row],[Ruumi tüüp (TALO Tüüpruumide nimestik)]],2)</f>
        <v/>
      </c>
      <c r="I434" s="32"/>
      <c r="J434" s="29"/>
      <c r="K434" s="21" t="str">
        <f>IFERROR(VLOOKUP(Tabel1[[#This Row],[Üürnik]],'Lepingu lisa'!$K$3:$L$22,2,FALSE),"")</f>
        <v/>
      </c>
      <c r="L434" s="21" t="str">
        <f>IFERROR(VLOOKUP(Tabel1[[#This Row],[Jaotus]],Tabelid!L:M,2,FALSE),"")</f>
        <v/>
      </c>
    </row>
    <row r="435" spans="1:12" x14ac:dyDescent="0.25">
      <c r="A435" s="29"/>
      <c r="B435" s="31"/>
      <c r="C435" s="29"/>
      <c r="D435" s="29"/>
      <c r="E435" s="29"/>
      <c r="F435" s="44"/>
      <c r="G435" s="29"/>
      <c r="H435" s="21" t="str">
        <f>LEFT(Tabel1[[#This Row],[Ruumi tüüp (TALO Tüüpruumide nimestik)]],2)</f>
        <v/>
      </c>
      <c r="I435" s="32"/>
      <c r="J435" s="29"/>
      <c r="K435" s="21" t="str">
        <f>IFERROR(VLOOKUP(Tabel1[[#This Row],[Üürnik]],'Lepingu lisa'!$K$3:$L$22,2,FALSE),"")</f>
        <v/>
      </c>
      <c r="L435" s="21" t="str">
        <f>IFERROR(VLOOKUP(Tabel1[[#This Row],[Jaotus]],Tabelid!L:M,2,FALSE),"")</f>
        <v/>
      </c>
    </row>
    <row r="436" spans="1:12" x14ac:dyDescent="0.25">
      <c r="A436" s="29"/>
      <c r="B436" s="31"/>
      <c r="C436" s="29"/>
      <c r="D436" s="29"/>
      <c r="E436" s="29"/>
      <c r="F436" s="44"/>
      <c r="G436" s="29"/>
      <c r="H436" s="21" t="str">
        <f>LEFT(Tabel1[[#This Row],[Ruumi tüüp (TALO Tüüpruumide nimestik)]],2)</f>
        <v/>
      </c>
      <c r="I436" s="32"/>
      <c r="J436" s="29"/>
      <c r="K436" s="21" t="str">
        <f>IFERROR(VLOOKUP(Tabel1[[#This Row],[Üürnik]],'Lepingu lisa'!$K$3:$L$22,2,FALSE),"")</f>
        <v/>
      </c>
      <c r="L436" s="21" t="str">
        <f>IFERROR(VLOOKUP(Tabel1[[#This Row],[Jaotus]],Tabelid!L:M,2,FALSE),"")</f>
        <v/>
      </c>
    </row>
    <row r="437" spans="1:12" x14ac:dyDescent="0.25">
      <c r="A437" s="29"/>
      <c r="B437" s="31"/>
      <c r="C437" s="29"/>
      <c r="D437" s="29"/>
      <c r="E437" s="29"/>
      <c r="F437" s="44"/>
      <c r="G437" s="29"/>
      <c r="H437" s="21" t="str">
        <f>LEFT(Tabel1[[#This Row],[Ruumi tüüp (TALO Tüüpruumide nimestik)]],2)</f>
        <v/>
      </c>
      <c r="I437" s="32"/>
      <c r="J437" s="29"/>
      <c r="K437" s="21" t="str">
        <f>IFERROR(VLOOKUP(Tabel1[[#This Row],[Üürnik]],'Lepingu lisa'!$K$3:$L$22,2,FALSE),"")</f>
        <v/>
      </c>
      <c r="L437" s="21" t="str">
        <f>IFERROR(VLOOKUP(Tabel1[[#This Row],[Jaotus]],Tabelid!L:M,2,FALSE),"")</f>
        <v/>
      </c>
    </row>
    <row r="438" spans="1:12" x14ac:dyDescent="0.25">
      <c r="A438" s="29"/>
      <c r="B438" s="31"/>
      <c r="C438" s="29"/>
      <c r="D438" s="29"/>
      <c r="E438" s="29"/>
      <c r="F438" s="44"/>
      <c r="G438" s="29"/>
      <c r="H438" s="21" t="str">
        <f>LEFT(Tabel1[[#This Row],[Ruumi tüüp (TALO Tüüpruumide nimestik)]],2)</f>
        <v/>
      </c>
      <c r="I438" s="32"/>
      <c r="J438" s="29"/>
      <c r="K438" s="21" t="str">
        <f>IFERROR(VLOOKUP(Tabel1[[#This Row],[Üürnik]],'Lepingu lisa'!$K$3:$L$22,2,FALSE),"")</f>
        <v/>
      </c>
      <c r="L438" s="21" t="str">
        <f>IFERROR(VLOOKUP(Tabel1[[#This Row],[Jaotus]],Tabelid!L:M,2,FALSE),"")</f>
        <v/>
      </c>
    </row>
    <row r="439" spans="1:12" x14ac:dyDescent="0.25">
      <c r="A439" s="29"/>
      <c r="B439" s="31"/>
      <c r="C439" s="29"/>
      <c r="D439" s="29"/>
      <c r="E439" s="29"/>
      <c r="F439" s="44"/>
      <c r="G439" s="29"/>
      <c r="H439" s="21" t="str">
        <f>LEFT(Tabel1[[#This Row],[Ruumi tüüp (TALO Tüüpruumide nimestik)]],2)</f>
        <v/>
      </c>
      <c r="I439" s="32"/>
      <c r="J439" s="29"/>
      <c r="K439" s="21" t="str">
        <f>IFERROR(VLOOKUP(Tabel1[[#This Row],[Üürnik]],'Lepingu lisa'!$K$3:$L$22,2,FALSE),"")</f>
        <v/>
      </c>
      <c r="L439" s="21" t="str">
        <f>IFERROR(VLOOKUP(Tabel1[[#This Row],[Jaotus]],Tabelid!L:M,2,FALSE),"")</f>
        <v/>
      </c>
    </row>
    <row r="440" spans="1:12" x14ac:dyDescent="0.25">
      <c r="A440" s="29"/>
      <c r="B440" s="31"/>
      <c r="C440" s="29"/>
      <c r="D440" s="29"/>
      <c r="E440" s="29"/>
      <c r="F440" s="44"/>
      <c r="G440" s="29"/>
      <c r="H440" s="21" t="str">
        <f>LEFT(Tabel1[[#This Row],[Ruumi tüüp (TALO Tüüpruumide nimestik)]],2)</f>
        <v/>
      </c>
      <c r="I440" s="32"/>
      <c r="J440" s="29"/>
      <c r="K440" s="21" t="str">
        <f>IFERROR(VLOOKUP(Tabel1[[#This Row],[Üürnik]],'Lepingu lisa'!$K$3:$L$22,2,FALSE),"")</f>
        <v/>
      </c>
      <c r="L440" s="21" t="str">
        <f>IFERROR(VLOOKUP(Tabel1[[#This Row],[Jaotus]],Tabelid!L:M,2,FALSE),"")</f>
        <v/>
      </c>
    </row>
    <row r="441" spans="1:12" x14ac:dyDescent="0.25">
      <c r="A441" s="29"/>
      <c r="B441" s="31"/>
      <c r="C441" s="29"/>
      <c r="D441" s="29"/>
      <c r="E441" s="29"/>
      <c r="F441" s="44"/>
      <c r="G441" s="29"/>
      <c r="H441" s="21" t="str">
        <f>LEFT(Tabel1[[#This Row],[Ruumi tüüp (TALO Tüüpruumide nimestik)]],2)</f>
        <v/>
      </c>
      <c r="I441" s="32"/>
      <c r="J441" s="29"/>
      <c r="K441" s="21" t="str">
        <f>IFERROR(VLOOKUP(Tabel1[[#This Row],[Üürnik]],'Lepingu lisa'!$K$3:$L$22,2,FALSE),"")</f>
        <v/>
      </c>
      <c r="L441" s="21" t="str">
        <f>IFERROR(VLOOKUP(Tabel1[[#This Row],[Jaotus]],Tabelid!L:M,2,FALSE),"")</f>
        <v/>
      </c>
    </row>
    <row r="442" spans="1:12" x14ac:dyDescent="0.25">
      <c r="A442" s="29"/>
      <c r="B442" s="31"/>
      <c r="C442" s="29"/>
      <c r="D442" s="29"/>
      <c r="E442" s="29"/>
      <c r="F442" s="44"/>
      <c r="G442" s="29"/>
      <c r="H442" s="21" t="str">
        <f>LEFT(Tabel1[[#This Row],[Ruumi tüüp (TALO Tüüpruumide nimestik)]],2)</f>
        <v/>
      </c>
      <c r="I442" s="32"/>
      <c r="J442" s="29"/>
      <c r="K442" s="21" t="str">
        <f>IFERROR(VLOOKUP(Tabel1[[#This Row],[Üürnik]],'Lepingu lisa'!$K$3:$L$22,2,FALSE),"")</f>
        <v/>
      </c>
      <c r="L442" s="21" t="str">
        <f>IFERROR(VLOOKUP(Tabel1[[#This Row],[Jaotus]],Tabelid!L:M,2,FALSE),"")</f>
        <v/>
      </c>
    </row>
    <row r="443" spans="1:12" x14ac:dyDescent="0.25">
      <c r="A443" s="29"/>
      <c r="B443" s="31"/>
      <c r="C443" s="29"/>
      <c r="D443" s="29"/>
      <c r="E443" s="29"/>
      <c r="F443" s="44"/>
      <c r="G443" s="29"/>
      <c r="H443" s="21" t="str">
        <f>LEFT(Tabel1[[#This Row],[Ruumi tüüp (TALO Tüüpruumide nimestik)]],2)</f>
        <v/>
      </c>
      <c r="I443" s="32"/>
      <c r="J443" s="29"/>
      <c r="K443" s="21" t="str">
        <f>IFERROR(VLOOKUP(Tabel1[[#This Row],[Üürnik]],'Lepingu lisa'!$K$3:$L$22,2,FALSE),"")</f>
        <v/>
      </c>
      <c r="L443" s="21" t="str">
        <f>IFERROR(VLOOKUP(Tabel1[[#This Row],[Jaotus]],Tabelid!L:M,2,FALSE),"")</f>
        <v/>
      </c>
    </row>
    <row r="444" spans="1:12" x14ac:dyDescent="0.25">
      <c r="A444" s="29"/>
      <c r="B444" s="31"/>
      <c r="C444" s="29"/>
      <c r="D444" s="29"/>
      <c r="E444" s="29"/>
      <c r="F444" s="44"/>
      <c r="G444" s="29"/>
      <c r="H444" s="21" t="str">
        <f>LEFT(Tabel1[[#This Row],[Ruumi tüüp (TALO Tüüpruumide nimestik)]],2)</f>
        <v/>
      </c>
      <c r="I444" s="32"/>
      <c r="J444" s="29"/>
      <c r="K444" s="21" t="str">
        <f>IFERROR(VLOOKUP(Tabel1[[#This Row],[Üürnik]],'Lepingu lisa'!$K$3:$L$22,2,FALSE),"")</f>
        <v/>
      </c>
      <c r="L444" s="21" t="str">
        <f>IFERROR(VLOOKUP(Tabel1[[#This Row],[Jaotus]],Tabelid!L:M,2,FALSE),"")</f>
        <v/>
      </c>
    </row>
    <row r="445" spans="1:12" x14ac:dyDescent="0.25">
      <c r="A445" s="29"/>
      <c r="B445" s="31"/>
      <c r="C445" s="29"/>
      <c r="D445" s="29"/>
      <c r="E445" s="29"/>
      <c r="F445" s="44"/>
      <c r="G445" s="29"/>
      <c r="H445" s="21" t="str">
        <f>LEFT(Tabel1[[#This Row],[Ruumi tüüp (TALO Tüüpruumide nimestik)]],2)</f>
        <v/>
      </c>
      <c r="I445" s="32"/>
      <c r="J445" s="29"/>
      <c r="K445" s="21" t="str">
        <f>IFERROR(VLOOKUP(Tabel1[[#This Row],[Üürnik]],'Lepingu lisa'!$K$3:$L$22,2,FALSE),"")</f>
        <v/>
      </c>
      <c r="L445" s="21" t="str">
        <f>IFERROR(VLOOKUP(Tabel1[[#This Row],[Jaotus]],Tabelid!L:M,2,FALSE),"")</f>
        <v/>
      </c>
    </row>
    <row r="446" spans="1:12" x14ac:dyDescent="0.25">
      <c r="A446" s="29"/>
      <c r="B446" s="31"/>
      <c r="C446" s="29"/>
      <c r="D446" s="29"/>
      <c r="E446" s="29"/>
      <c r="F446" s="44"/>
      <c r="G446" s="29"/>
      <c r="H446" s="21" t="str">
        <f>LEFT(Tabel1[[#This Row],[Ruumi tüüp (TALO Tüüpruumide nimestik)]],2)</f>
        <v/>
      </c>
      <c r="I446" s="32"/>
      <c r="J446" s="29"/>
      <c r="K446" s="21" t="str">
        <f>IFERROR(VLOOKUP(Tabel1[[#This Row],[Üürnik]],'Lepingu lisa'!$K$3:$L$22,2,FALSE),"")</f>
        <v/>
      </c>
      <c r="L446" s="21" t="str">
        <f>IFERROR(VLOOKUP(Tabel1[[#This Row],[Jaotus]],Tabelid!L:M,2,FALSE),"")</f>
        <v/>
      </c>
    </row>
    <row r="447" spans="1:12" x14ac:dyDescent="0.25">
      <c r="A447" s="29"/>
      <c r="B447" s="31"/>
      <c r="C447" s="29"/>
      <c r="D447" s="29"/>
      <c r="E447" s="29"/>
      <c r="F447" s="44"/>
      <c r="G447" s="29"/>
      <c r="H447" s="21" t="str">
        <f>LEFT(Tabel1[[#This Row],[Ruumi tüüp (TALO Tüüpruumide nimestik)]],2)</f>
        <v/>
      </c>
      <c r="I447" s="32"/>
      <c r="J447" s="29"/>
      <c r="K447" s="21" t="str">
        <f>IFERROR(VLOOKUP(Tabel1[[#This Row],[Üürnik]],'Lepingu lisa'!$K$3:$L$22,2,FALSE),"")</f>
        <v/>
      </c>
      <c r="L447" s="21" t="str">
        <f>IFERROR(VLOOKUP(Tabel1[[#This Row],[Jaotus]],Tabelid!L:M,2,FALSE),"")</f>
        <v/>
      </c>
    </row>
    <row r="448" spans="1:12" x14ac:dyDescent="0.25">
      <c r="A448" s="29"/>
      <c r="B448" s="31"/>
      <c r="C448" s="29"/>
      <c r="D448" s="29"/>
      <c r="E448" s="29"/>
      <c r="F448" s="44"/>
      <c r="G448" s="29"/>
      <c r="H448" s="21" t="str">
        <f>LEFT(Tabel1[[#This Row],[Ruumi tüüp (TALO Tüüpruumide nimestik)]],2)</f>
        <v/>
      </c>
      <c r="I448" s="32"/>
      <c r="J448" s="29"/>
      <c r="K448" s="21" t="str">
        <f>IFERROR(VLOOKUP(Tabel1[[#This Row],[Üürnik]],'Lepingu lisa'!$K$3:$L$22,2,FALSE),"")</f>
        <v/>
      </c>
      <c r="L448" s="21" t="str">
        <f>IFERROR(VLOOKUP(Tabel1[[#This Row],[Jaotus]],Tabelid!L:M,2,FALSE),"")</f>
        <v/>
      </c>
    </row>
    <row r="449" spans="1:12" x14ac:dyDescent="0.25">
      <c r="A449" s="29"/>
      <c r="B449" s="31"/>
      <c r="C449" s="29"/>
      <c r="D449" s="29"/>
      <c r="E449" s="29"/>
      <c r="F449" s="44"/>
      <c r="G449" s="29"/>
      <c r="H449" s="21" t="str">
        <f>LEFT(Tabel1[[#This Row],[Ruumi tüüp (TALO Tüüpruumide nimestik)]],2)</f>
        <v/>
      </c>
      <c r="I449" s="32"/>
      <c r="J449" s="29"/>
      <c r="K449" s="21" t="str">
        <f>IFERROR(VLOOKUP(Tabel1[[#This Row],[Üürnik]],'Lepingu lisa'!$K$3:$L$22,2,FALSE),"")</f>
        <v/>
      </c>
      <c r="L449" s="21" t="str">
        <f>IFERROR(VLOOKUP(Tabel1[[#This Row],[Jaotus]],Tabelid!L:M,2,FALSE),"")</f>
        <v/>
      </c>
    </row>
    <row r="450" spans="1:12" x14ac:dyDescent="0.25">
      <c r="A450" s="29"/>
      <c r="B450" s="31"/>
      <c r="C450" s="29"/>
      <c r="D450" s="29"/>
      <c r="E450" s="29"/>
      <c r="F450" s="44"/>
      <c r="G450" s="29"/>
      <c r="H450" s="21" t="str">
        <f>LEFT(Tabel1[[#This Row],[Ruumi tüüp (TALO Tüüpruumide nimestik)]],2)</f>
        <v/>
      </c>
      <c r="I450" s="32"/>
      <c r="J450" s="29"/>
      <c r="K450" s="21" t="str">
        <f>IFERROR(VLOOKUP(Tabel1[[#This Row],[Üürnik]],'Lepingu lisa'!$K$3:$L$22,2,FALSE),"")</f>
        <v/>
      </c>
      <c r="L450" s="21" t="str">
        <f>IFERROR(VLOOKUP(Tabel1[[#This Row],[Jaotus]],Tabelid!L:M,2,FALSE),"")</f>
        <v/>
      </c>
    </row>
    <row r="451" spans="1:12" x14ac:dyDescent="0.25">
      <c r="A451" s="29"/>
      <c r="B451" s="31"/>
      <c r="C451" s="29"/>
      <c r="D451" s="29"/>
      <c r="E451" s="29"/>
      <c r="F451" s="44"/>
      <c r="G451" s="29"/>
      <c r="H451" s="21" t="str">
        <f>LEFT(Tabel1[[#This Row],[Ruumi tüüp (TALO Tüüpruumide nimestik)]],2)</f>
        <v/>
      </c>
      <c r="I451" s="32"/>
      <c r="J451" s="29"/>
      <c r="K451" s="21" t="str">
        <f>IFERROR(VLOOKUP(Tabel1[[#This Row],[Üürnik]],'Lepingu lisa'!$K$3:$L$22,2,FALSE),"")</f>
        <v/>
      </c>
      <c r="L451" s="21" t="str">
        <f>IFERROR(VLOOKUP(Tabel1[[#This Row],[Jaotus]],Tabelid!L:M,2,FALSE),"")</f>
        <v/>
      </c>
    </row>
    <row r="452" spans="1:12" x14ac:dyDescent="0.25">
      <c r="A452" s="29"/>
      <c r="B452" s="31"/>
      <c r="C452" s="29"/>
      <c r="D452" s="29"/>
      <c r="E452" s="29"/>
      <c r="F452" s="44"/>
      <c r="G452" s="29"/>
      <c r="H452" s="21" t="str">
        <f>LEFT(Tabel1[[#This Row],[Ruumi tüüp (TALO Tüüpruumide nimestik)]],2)</f>
        <v/>
      </c>
      <c r="I452" s="32"/>
      <c r="J452" s="29"/>
      <c r="K452" s="21" t="str">
        <f>IFERROR(VLOOKUP(Tabel1[[#This Row],[Üürnik]],'Lepingu lisa'!$K$3:$L$22,2,FALSE),"")</f>
        <v/>
      </c>
      <c r="L452" s="21" t="str">
        <f>IFERROR(VLOOKUP(Tabel1[[#This Row],[Jaotus]],Tabelid!L:M,2,FALSE),"")</f>
        <v/>
      </c>
    </row>
    <row r="453" spans="1:12" x14ac:dyDescent="0.25">
      <c r="A453" s="29"/>
      <c r="B453" s="31"/>
      <c r="C453" s="29"/>
      <c r="D453" s="29"/>
      <c r="E453" s="29"/>
      <c r="F453" s="44"/>
      <c r="G453" s="29"/>
      <c r="H453" s="21" t="str">
        <f>LEFT(Tabel1[[#This Row],[Ruumi tüüp (TALO Tüüpruumide nimestik)]],2)</f>
        <v/>
      </c>
      <c r="I453" s="32"/>
      <c r="J453" s="29"/>
      <c r="K453" s="21" t="str">
        <f>IFERROR(VLOOKUP(Tabel1[[#This Row],[Üürnik]],'Lepingu lisa'!$K$3:$L$22,2,FALSE),"")</f>
        <v/>
      </c>
      <c r="L453" s="21" t="str">
        <f>IFERROR(VLOOKUP(Tabel1[[#This Row],[Jaotus]],Tabelid!L:M,2,FALSE),"")</f>
        <v/>
      </c>
    </row>
    <row r="454" spans="1:12" x14ac:dyDescent="0.25">
      <c r="A454" s="29"/>
      <c r="B454" s="31"/>
      <c r="C454" s="29"/>
      <c r="D454" s="29"/>
      <c r="E454" s="29"/>
      <c r="F454" s="44"/>
      <c r="G454" s="29"/>
      <c r="H454" s="21" t="str">
        <f>LEFT(Tabel1[[#This Row],[Ruumi tüüp (TALO Tüüpruumide nimestik)]],2)</f>
        <v/>
      </c>
      <c r="I454" s="32"/>
      <c r="J454" s="29"/>
      <c r="K454" s="21" t="str">
        <f>IFERROR(VLOOKUP(Tabel1[[#This Row],[Üürnik]],'Lepingu lisa'!$K$3:$L$22,2,FALSE),"")</f>
        <v/>
      </c>
      <c r="L454" s="21" t="str">
        <f>IFERROR(VLOOKUP(Tabel1[[#This Row],[Jaotus]],Tabelid!L:M,2,FALSE),"")</f>
        <v/>
      </c>
    </row>
    <row r="455" spans="1:12" x14ac:dyDescent="0.25">
      <c r="A455" s="29"/>
      <c r="B455" s="31"/>
      <c r="C455" s="29"/>
      <c r="D455" s="29"/>
      <c r="E455" s="29"/>
      <c r="F455" s="44"/>
      <c r="G455" s="29"/>
      <c r="H455" s="21" t="str">
        <f>LEFT(Tabel1[[#This Row],[Ruumi tüüp (TALO Tüüpruumide nimestik)]],2)</f>
        <v/>
      </c>
      <c r="I455" s="32"/>
      <c r="J455" s="29"/>
      <c r="K455" s="21" t="str">
        <f>IFERROR(VLOOKUP(Tabel1[[#This Row],[Üürnik]],'Lepingu lisa'!$K$3:$L$22,2,FALSE),"")</f>
        <v/>
      </c>
      <c r="L455" s="21" t="str">
        <f>IFERROR(VLOOKUP(Tabel1[[#This Row],[Jaotus]],Tabelid!L:M,2,FALSE),"")</f>
        <v/>
      </c>
    </row>
    <row r="456" spans="1:12" x14ac:dyDescent="0.25">
      <c r="A456" s="29"/>
      <c r="B456" s="31"/>
      <c r="C456" s="29"/>
      <c r="D456" s="29"/>
      <c r="E456" s="29"/>
      <c r="F456" s="44"/>
      <c r="G456" s="29"/>
      <c r="H456" s="21" t="str">
        <f>LEFT(Tabel1[[#This Row],[Ruumi tüüp (TALO Tüüpruumide nimestik)]],2)</f>
        <v/>
      </c>
      <c r="I456" s="32"/>
      <c r="J456" s="29"/>
      <c r="K456" s="21" t="str">
        <f>IFERROR(VLOOKUP(Tabel1[[#This Row],[Üürnik]],'Lepingu lisa'!$K$3:$L$22,2,FALSE),"")</f>
        <v/>
      </c>
      <c r="L456" s="21" t="str">
        <f>IFERROR(VLOOKUP(Tabel1[[#This Row],[Jaotus]],Tabelid!L:M,2,FALSE),"")</f>
        <v/>
      </c>
    </row>
    <row r="457" spans="1:12" x14ac:dyDescent="0.25">
      <c r="A457" s="29"/>
      <c r="B457" s="31"/>
      <c r="C457" s="29"/>
      <c r="D457" s="29"/>
      <c r="E457" s="29"/>
      <c r="F457" s="44"/>
      <c r="G457" s="29"/>
      <c r="H457" s="21" t="str">
        <f>LEFT(Tabel1[[#This Row],[Ruumi tüüp (TALO Tüüpruumide nimestik)]],2)</f>
        <v/>
      </c>
      <c r="I457" s="32"/>
      <c r="J457" s="29"/>
      <c r="K457" s="21" t="str">
        <f>IFERROR(VLOOKUP(Tabel1[[#This Row],[Üürnik]],'Lepingu lisa'!$K$3:$L$22,2,FALSE),"")</f>
        <v/>
      </c>
      <c r="L457" s="21" t="str">
        <f>IFERROR(VLOOKUP(Tabel1[[#This Row],[Jaotus]],Tabelid!L:M,2,FALSE),"")</f>
        <v/>
      </c>
    </row>
    <row r="458" spans="1:12" x14ac:dyDescent="0.25">
      <c r="A458" s="29"/>
      <c r="B458" s="31"/>
      <c r="C458" s="29"/>
      <c r="D458" s="29"/>
      <c r="E458" s="29"/>
      <c r="F458" s="44"/>
      <c r="G458" s="29"/>
      <c r="H458" s="21" t="str">
        <f>LEFT(Tabel1[[#This Row],[Ruumi tüüp (TALO Tüüpruumide nimestik)]],2)</f>
        <v/>
      </c>
      <c r="I458" s="32"/>
      <c r="J458" s="29"/>
      <c r="K458" s="21" t="str">
        <f>IFERROR(VLOOKUP(Tabel1[[#This Row],[Üürnik]],'Lepingu lisa'!$K$3:$L$22,2,FALSE),"")</f>
        <v/>
      </c>
      <c r="L458" s="21" t="str">
        <f>IFERROR(VLOOKUP(Tabel1[[#This Row],[Jaotus]],Tabelid!L:M,2,FALSE),"")</f>
        <v/>
      </c>
    </row>
    <row r="459" spans="1:12" x14ac:dyDescent="0.25">
      <c r="A459" s="29"/>
      <c r="B459" s="31"/>
      <c r="C459" s="29"/>
      <c r="D459" s="29"/>
      <c r="E459" s="29"/>
      <c r="F459" s="44"/>
      <c r="G459" s="29"/>
      <c r="H459" s="21" t="str">
        <f>LEFT(Tabel1[[#This Row],[Ruumi tüüp (TALO Tüüpruumide nimestik)]],2)</f>
        <v/>
      </c>
      <c r="I459" s="32"/>
      <c r="J459" s="29"/>
      <c r="K459" s="21" t="str">
        <f>IFERROR(VLOOKUP(Tabel1[[#This Row],[Üürnik]],'Lepingu lisa'!$K$3:$L$22,2,FALSE),"")</f>
        <v/>
      </c>
      <c r="L459" s="21" t="str">
        <f>IFERROR(VLOOKUP(Tabel1[[#This Row],[Jaotus]],Tabelid!L:M,2,FALSE),"")</f>
        <v/>
      </c>
    </row>
    <row r="460" spans="1:12" x14ac:dyDescent="0.25">
      <c r="A460" s="29"/>
      <c r="B460" s="31"/>
      <c r="C460" s="29"/>
      <c r="D460" s="29"/>
      <c r="E460" s="29"/>
      <c r="F460" s="44"/>
      <c r="G460" s="29"/>
      <c r="H460" s="21" t="str">
        <f>LEFT(Tabel1[[#This Row],[Ruumi tüüp (TALO Tüüpruumide nimestik)]],2)</f>
        <v/>
      </c>
      <c r="I460" s="32"/>
      <c r="J460" s="29"/>
      <c r="K460" s="21" t="str">
        <f>IFERROR(VLOOKUP(Tabel1[[#This Row],[Üürnik]],'Lepingu lisa'!$K$3:$L$22,2,FALSE),"")</f>
        <v/>
      </c>
      <c r="L460" s="21" t="str">
        <f>IFERROR(VLOOKUP(Tabel1[[#This Row],[Jaotus]],Tabelid!L:M,2,FALSE),"")</f>
        <v/>
      </c>
    </row>
    <row r="461" spans="1:12" x14ac:dyDescent="0.25">
      <c r="A461" s="29"/>
      <c r="B461" s="31"/>
      <c r="C461" s="29"/>
      <c r="D461" s="29"/>
      <c r="E461" s="29"/>
      <c r="F461" s="44"/>
      <c r="G461" s="29"/>
      <c r="H461" s="21" t="str">
        <f>LEFT(Tabel1[[#This Row],[Ruumi tüüp (TALO Tüüpruumide nimestik)]],2)</f>
        <v/>
      </c>
      <c r="I461" s="32"/>
      <c r="J461" s="29"/>
      <c r="K461" s="21" t="str">
        <f>IFERROR(VLOOKUP(Tabel1[[#This Row],[Üürnik]],'Lepingu lisa'!$K$3:$L$22,2,FALSE),"")</f>
        <v/>
      </c>
      <c r="L461" s="21" t="str">
        <f>IFERROR(VLOOKUP(Tabel1[[#This Row],[Jaotus]],Tabelid!L:M,2,FALSE),"")</f>
        <v/>
      </c>
    </row>
    <row r="462" spans="1:12" x14ac:dyDescent="0.25">
      <c r="A462" s="29"/>
      <c r="B462" s="31"/>
      <c r="C462" s="29"/>
      <c r="D462" s="29"/>
      <c r="E462" s="29"/>
      <c r="F462" s="44"/>
      <c r="G462" s="29"/>
      <c r="H462" s="21" t="str">
        <f>LEFT(Tabel1[[#This Row],[Ruumi tüüp (TALO Tüüpruumide nimestik)]],2)</f>
        <v/>
      </c>
      <c r="I462" s="32"/>
      <c r="J462" s="29"/>
      <c r="K462" s="21" t="str">
        <f>IFERROR(VLOOKUP(Tabel1[[#This Row],[Üürnik]],'Lepingu lisa'!$K$3:$L$22,2,FALSE),"")</f>
        <v/>
      </c>
      <c r="L462" s="21" t="str">
        <f>IFERROR(VLOOKUP(Tabel1[[#This Row],[Jaotus]],Tabelid!L:M,2,FALSE),"")</f>
        <v/>
      </c>
    </row>
    <row r="463" spans="1:12" x14ac:dyDescent="0.25">
      <c r="A463" s="29"/>
      <c r="B463" s="31"/>
      <c r="C463" s="29"/>
      <c r="D463" s="29"/>
      <c r="E463" s="29"/>
      <c r="F463" s="44"/>
      <c r="G463" s="29"/>
      <c r="H463" s="21" t="str">
        <f>LEFT(Tabel1[[#This Row],[Ruumi tüüp (TALO Tüüpruumide nimestik)]],2)</f>
        <v/>
      </c>
      <c r="I463" s="32"/>
      <c r="J463" s="29"/>
      <c r="K463" s="21" t="str">
        <f>IFERROR(VLOOKUP(Tabel1[[#This Row],[Üürnik]],'Lepingu lisa'!$K$3:$L$22,2,FALSE),"")</f>
        <v/>
      </c>
      <c r="L463" s="21" t="str">
        <f>IFERROR(VLOOKUP(Tabel1[[#This Row],[Jaotus]],Tabelid!L:M,2,FALSE),"")</f>
        <v/>
      </c>
    </row>
    <row r="464" spans="1:12" x14ac:dyDescent="0.25">
      <c r="A464" s="29"/>
      <c r="B464" s="31"/>
      <c r="C464" s="29"/>
      <c r="D464" s="29"/>
      <c r="E464" s="29"/>
      <c r="F464" s="44"/>
      <c r="G464" s="29"/>
      <c r="H464" s="21" t="str">
        <f>LEFT(Tabel1[[#This Row],[Ruumi tüüp (TALO Tüüpruumide nimestik)]],2)</f>
        <v/>
      </c>
      <c r="I464" s="32"/>
      <c r="J464" s="29"/>
      <c r="K464" s="21" t="str">
        <f>IFERROR(VLOOKUP(Tabel1[[#This Row],[Üürnik]],'Lepingu lisa'!$K$3:$L$22,2,FALSE),"")</f>
        <v/>
      </c>
      <c r="L464" s="21" t="str">
        <f>IFERROR(VLOOKUP(Tabel1[[#This Row],[Jaotus]],Tabelid!L:M,2,FALSE),"")</f>
        <v/>
      </c>
    </row>
    <row r="465" spans="1:12" x14ac:dyDescent="0.25">
      <c r="A465" s="29"/>
      <c r="B465" s="31"/>
      <c r="C465" s="29"/>
      <c r="D465" s="29"/>
      <c r="E465" s="29"/>
      <c r="F465" s="44"/>
      <c r="G465" s="29"/>
      <c r="H465" s="21" t="str">
        <f>LEFT(Tabel1[[#This Row],[Ruumi tüüp (TALO Tüüpruumide nimestik)]],2)</f>
        <v/>
      </c>
      <c r="I465" s="32"/>
      <c r="J465" s="29"/>
      <c r="K465" s="21" t="str">
        <f>IFERROR(VLOOKUP(Tabel1[[#This Row],[Üürnik]],'Lepingu lisa'!$K$3:$L$22,2,FALSE),"")</f>
        <v/>
      </c>
      <c r="L465" s="21" t="str">
        <f>IFERROR(VLOOKUP(Tabel1[[#This Row],[Jaotus]],Tabelid!L:M,2,FALSE),"")</f>
        <v/>
      </c>
    </row>
    <row r="466" spans="1:12" x14ac:dyDescent="0.25">
      <c r="A466" s="29"/>
      <c r="B466" s="31"/>
      <c r="C466" s="29"/>
      <c r="D466" s="29"/>
      <c r="E466" s="29"/>
      <c r="F466" s="44"/>
      <c r="G466" s="29"/>
      <c r="H466" s="21" t="str">
        <f>LEFT(Tabel1[[#This Row],[Ruumi tüüp (TALO Tüüpruumide nimestik)]],2)</f>
        <v/>
      </c>
      <c r="I466" s="32"/>
      <c r="J466" s="29"/>
      <c r="K466" s="21" t="str">
        <f>IFERROR(VLOOKUP(Tabel1[[#This Row],[Üürnik]],'Lepingu lisa'!$K$3:$L$22,2,FALSE),"")</f>
        <v/>
      </c>
      <c r="L466" s="21" t="str">
        <f>IFERROR(VLOOKUP(Tabel1[[#This Row],[Jaotus]],Tabelid!L:M,2,FALSE),"")</f>
        <v/>
      </c>
    </row>
    <row r="467" spans="1:12" x14ac:dyDescent="0.25">
      <c r="A467" s="29"/>
      <c r="B467" s="31"/>
      <c r="C467" s="29"/>
      <c r="D467" s="29"/>
      <c r="E467" s="29"/>
      <c r="F467" s="44"/>
      <c r="G467" s="29"/>
      <c r="H467" s="21" t="str">
        <f>LEFT(Tabel1[[#This Row],[Ruumi tüüp (TALO Tüüpruumide nimestik)]],2)</f>
        <v/>
      </c>
      <c r="I467" s="32"/>
      <c r="J467" s="29"/>
      <c r="K467" s="21" t="str">
        <f>IFERROR(VLOOKUP(Tabel1[[#This Row],[Üürnik]],'Lepingu lisa'!$K$3:$L$22,2,FALSE),"")</f>
        <v/>
      </c>
      <c r="L467" s="21" t="str">
        <f>IFERROR(VLOOKUP(Tabel1[[#This Row],[Jaotus]],Tabelid!L:M,2,FALSE),"")</f>
        <v/>
      </c>
    </row>
    <row r="468" spans="1:12" x14ac:dyDescent="0.25">
      <c r="A468" s="29"/>
      <c r="B468" s="31"/>
      <c r="C468" s="29"/>
      <c r="D468" s="29"/>
      <c r="E468" s="29"/>
      <c r="F468" s="44"/>
      <c r="G468" s="29"/>
      <c r="H468" s="21" t="str">
        <f>LEFT(Tabel1[[#This Row],[Ruumi tüüp (TALO Tüüpruumide nimestik)]],2)</f>
        <v/>
      </c>
      <c r="I468" s="32"/>
      <c r="J468" s="29"/>
      <c r="K468" s="21" t="str">
        <f>IFERROR(VLOOKUP(Tabel1[[#This Row],[Üürnik]],'Lepingu lisa'!$K$3:$L$22,2,FALSE),"")</f>
        <v/>
      </c>
      <c r="L468" s="21" t="str">
        <f>IFERROR(VLOOKUP(Tabel1[[#This Row],[Jaotus]],Tabelid!L:M,2,FALSE),"")</f>
        <v/>
      </c>
    </row>
    <row r="469" spans="1:12" x14ac:dyDescent="0.25">
      <c r="A469" s="29"/>
      <c r="B469" s="31"/>
      <c r="C469" s="29"/>
      <c r="D469" s="29"/>
      <c r="E469" s="29"/>
      <c r="F469" s="44"/>
      <c r="G469" s="29"/>
      <c r="H469" s="21" t="str">
        <f>LEFT(Tabel1[[#This Row],[Ruumi tüüp (TALO Tüüpruumide nimestik)]],2)</f>
        <v/>
      </c>
      <c r="I469" s="32"/>
      <c r="J469" s="29"/>
      <c r="K469" s="21" t="str">
        <f>IFERROR(VLOOKUP(Tabel1[[#This Row],[Üürnik]],'Lepingu lisa'!$K$3:$L$22,2,FALSE),"")</f>
        <v/>
      </c>
      <c r="L469" s="21" t="str">
        <f>IFERROR(VLOOKUP(Tabel1[[#This Row],[Jaotus]],Tabelid!L:M,2,FALSE),"")</f>
        <v/>
      </c>
    </row>
    <row r="470" spans="1:12" x14ac:dyDescent="0.25">
      <c r="A470" s="29"/>
      <c r="B470" s="31"/>
      <c r="C470" s="29"/>
      <c r="D470" s="29"/>
      <c r="E470" s="29"/>
      <c r="F470" s="44"/>
      <c r="G470" s="29"/>
      <c r="H470" s="21" t="str">
        <f>LEFT(Tabel1[[#This Row],[Ruumi tüüp (TALO Tüüpruumide nimestik)]],2)</f>
        <v/>
      </c>
      <c r="I470" s="32"/>
      <c r="J470" s="29"/>
      <c r="K470" s="21" t="str">
        <f>IFERROR(VLOOKUP(Tabel1[[#This Row],[Üürnik]],'Lepingu lisa'!$K$3:$L$22,2,FALSE),"")</f>
        <v/>
      </c>
      <c r="L470" s="21" t="str">
        <f>IFERROR(VLOOKUP(Tabel1[[#This Row],[Jaotus]],Tabelid!L:M,2,FALSE),"")</f>
        <v/>
      </c>
    </row>
    <row r="471" spans="1:12" x14ac:dyDescent="0.25">
      <c r="A471" s="29"/>
      <c r="B471" s="31"/>
      <c r="C471" s="29"/>
      <c r="D471" s="29"/>
      <c r="E471" s="29"/>
      <c r="F471" s="44"/>
      <c r="G471" s="29"/>
      <c r="H471" s="21" t="str">
        <f>LEFT(Tabel1[[#This Row],[Ruumi tüüp (TALO Tüüpruumide nimestik)]],2)</f>
        <v/>
      </c>
      <c r="I471" s="32"/>
      <c r="J471" s="29"/>
      <c r="K471" s="21" t="str">
        <f>IFERROR(VLOOKUP(Tabel1[[#This Row],[Üürnik]],'Lepingu lisa'!$K$3:$L$22,2,FALSE),"")</f>
        <v/>
      </c>
      <c r="L471" s="21" t="str">
        <f>IFERROR(VLOOKUP(Tabel1[[#This Row],[Jaotus]],Tabelid!L:M,2,FALSE),"")</f>
        <v/>
      </c>
    </row>
    <row r="472" spans="1:12" x14ac:dyDescent="0.25">
      <c r="A472" s="29"/>
      <c r="B472" s="31"/>
      <c r="C472" s="29"/>
      <c r="D472" s="29"/>
      <c r="E472" s="29"/>
      <c r="F472" s="44"/>
      <c r="G472" s="29"/>
      <c r="H472" s="21" t="str">
        <f>LEFT(Tabel1[[#This Row],[Ruumi tüüp (TALO Tüüpruumide nimestik)]],2)</f>
        <v/>
      </c>
      <c r="I472" s="32"/>
      <c r="J472" s="29"/>
      <c r="K472" s="21" t="str">
        <f>IFERROR(VLOOKUP(Tabel1[[#This Row],[Üürnik]],'Lepingu lisa'!$K$3:$L$22,2,FALSE),"")</f>
        <v/>
      </c>
      <c r="L472" s="21" t="str">
        <f>IFERROR(VLOOKUP(Tabel1[[#This Row],[Jaotus]],Tabelid!L:M,2,FALSE),"")</f>
        <v/>
      </c>
    </row>
    <row r="473" spans="1:12" x14ac:dyDescent="0.25">
      <c r="A473" s="29"/>
      <c r="B473" s="31"/>
      <c r="C473" s="29"/>
      <c r="D473" s="29"/>
      <c r="E473" s="29"/>
      <c r="F473" s="44"/>
      <c r="G473" s="29"/>
      <c r="H473" s="21" t="str">
        <f>LEFT(Tabel1[[#This Row],[Ruumi tüüp (TALO Tüüpruumide nimestik)]],2)</f>
        <v/>
      </c>
      <c r="I473" s="32"/>
      <c r="J473" s="29"/>
      <c r="K473" s="21" t="str">
        <f>IFERROR(VLOOKUP(Tabel1[[#This Row],[Üürnik]],'Lepingu lisa'!$K$3:$L$22,2,FALSE),"")</f>
        <v/>
      </c>
      <c r="L473" s="21" t="str">
        <f>IFERROR(VLOOKUP(Tabel1[[#This Row],[Jaotus]],Tabelid!L:M,2,FALSE),"")</f>
        <v/>
      </c>
    </row>
    <row r="474" spans="1:12" x14ac:dyDescent="0.25">
      <c r="A474" s="29"/>
      <c r="B474" s="31"/>
      <c r="C474" s="29"/>
      <c r="D474" s="29"/>
      <c r="E474" s="29"/>
      <c r="F474" s="44"/>
      <c r="G474" s="29"/>
      <c r="H474" s="21" t="str">
        <f>LEFT(Tabel1[[#This Row],[Ruumi tüüp (TALO Tüüpruumide nimestik)]],2)</f>
        <v/>
      </c>
      <c r="I474" s="32"/>
      <c r="J474" s="29"/>
      <c r="K474" s="21" t="str">
        <f>IFERROR(VLOOKUP(Tabel1[[#This Row],[Üürnik]],'Lepingu lisa'!$K$3:$L$22,2,FALSE),"")</f>
        <v/>
      </c>
      <c r="L474" s="21" t="str">
        <f>IFERROR(VLOOKUP(Tabel1[[#This Row],[Jaotus]],Tabelid!L:M,2,FALSE),"")</f>
        <v/>
      </c>
    </row>
    <row r="475" spans="1:12" x14ac:dyDescent="0.25">
      <c r="A475" s="29"/>
      <c r="B475" s="31"/>
      <c r="C475" s="29"/>
      <c r="D475" s="29"/>
      <c r="E475" s="29"/>
      <c r="F475" s="44"/>
      <c r="G475" s="29"/>
      <c r="H475" s="21" t="str">
        <f>LEFT(Tabel1[[#This Row],[Ruumi tüüp (TALO Tüüpruumide nimestik)]],2)</f>
        <v/>
      </c>
      <c r="I475" s="32"/>
      <c r="J475" s="29"/>
      <c r="K475" s="21" t="str">
        <f>IFERROR(VLOOKUP(Tabel1[[#This Row],[Üürnik]],'Lepingu lisa'!$K$3:$L$22,2,FALSE),"")</f>
        <v/>
      </c>
      <c r="L475" s="21" t="str">
        <f>IFERROR(VLOOKUP(Tabel1[[#This Row],[Jaotus]],Tabelid!L:M,2,FALSE),"")</f>
        <v/>
      </c>
    </row>
    <row r="476" spans="1:12" x14ac:dyDescent="0.25">
      <c r="A476" s="29"/>
      <c r="B476" s="31"/>
      <c r="C476" s="29"/>
      <c r="D476" s="29"/>
      <c r="E476" s="29"/>
      <c r="F476" s="44"/>
      <c r="G476" s="29"/>
      <c r="H476" s="21" t="str">
        <f>LEFT(Tabel1[[#This Row],[Ruumi tüüp (TALO Tüüpruumide nimestik)]],2)</f>
        <v/>
      </c>
      <c r="I476" s="32"/>
      <c r="J476" s="29"/>
      <c r="K476" s="21" t="str">
        <f>IFERROR(VLOOKUP(Tabel1[[#This Row],[Üürnik]],'Lepingu lisa'!$K$3:$L$22,2,FALSE),"")</f>
        <v/>
      </c>
      <c r="L476" s="21" t="str">
        <f>IFERROR(VLOOKUP(Tabel1[[#This Row],[Jaotus]],Tabelid!L:M,2,FALSE),"")</f>
        <v/>
      </c>
    </row>
    <row r="477" spans="1:12" x14ac:dyDescent="0.25">
      <c r="A477" s="29"/>
      <c r="B477" s="31"/>
      <c r="C477" s="29"/>
      <c r="D477" s="29"/>
      <c r="E477" s="29"/>
      <c r="F477" s="44"/>
      <c r="G477" s="29"/>
      <c r="H477" s="21" t="str">
        <f>LEFT(Tabel1[[#This Row],[Ruumi tüüp (TALO Tüüpruumide nimestik)]],2)</f>
        <v/>
      </c>
      <c r="I477" s="32"/>
      <c r="J477" s="29"/>
      <c r="K477" s="21" t="str">
        <f>IFERROR(VLOOKUP(Tabel1[[#This Row],[Üürnik]],'Lepingu lisa'!$K$3:$L$22,2,FALSE),"")</f>
        <v/>
      </c>
      <c r="L477" s="21" t="str">
        <f>IFERROR(VLOOKUP(Tabel1[[#This Row],[Jaotus]],Tabelid!L:M,2,FALSE),"")</f>
        <v/>
      </c>
    </row>
    <row r="478" spans="1:12" x14ac:dyDescent="0.25">
      <c r="A478" s="29"/>
      <c r="B478" s="31"/>
      <c r="C478" s="29"/>
      <c r="D478" s="29"/>
      <c r="E478" s="29"/>
      <c r="F478" s="44"/>
      <c r="G478" s="29"/>
      <c r="H478" s="21" t="str">
        <f>LEFT(Tabel1[[#This Row],[Ruumi tüüp (TALO Tüüpruumide nimestik)]],2)</f>
        <v/>
      </c>
      <c r="I478" s="32"/>
      <c r="J478" s="29"/>
      <c r="K478" s="21" t="str">
        <f>IFERROR(VLOOKUP(Tabel1[[#This Row],[Üürnik]],'Lepingu lisa'!$K$3:$L$22,2,FALSE),"")</f>
        <v/>
      </c>
      <c r="L478" s="21" t="str">
        <f>IFERROR(VLOOKUP(Tabel1[[#This Row],[Jaotus]],Tabelid!L:M,2,FALSE),"")</f>
        <v/>
      </c>
    </row>
    <row r="479" spans="1:12" x14ac:dyDescent="0.25">
      <c r="A479" s="29"/>
      <c r="B479" s="31"/>
      <c r="C479" s="29"/>
      <c r="D479" s="29"/>
      <c r="E479" s="29"/>
      <c r="F479" s="44"/>
      <c r="G479" s="29"/>
      <c r="H479" s="21" t="str">
        <f>LEFT(Tabel1[[#This Row],[Ruumi tüüp (TALO Tüüpruumide nimestik)]],2)</f>
        <v/>
      </c>
      <c r="I479" s="32"/>
      <c r="J479" s="29"/>
      <c r="K479" s="21" t="str">
        <f>IFERROR(VLOOKUP(Tabel1[[#This Row],[Üürnik]],'Lepingu lisa'!$K$3:$L$22,2,FALSE),"")</f>
        <v/>
      </c>
      <c r="L479" s="21" t="str">
        <f>IFERROR(VLOOKUP(Tabel1[[#This Row],[Jaotus]],Tabelid!L:M,2,FALSE),"")</f>
        <v/>
      </c>
    </row>
    <row r="480" spans="1:12" x14ac:dyDescent="0.25">
      <c r="A480" s="29"/>
      <c r="B480" s="31"/>
      <c r="C480" s="29"/>
      <c r="D480" s="29"/>
      <c r="E480" s="29"/>
      <c r="F480" s="44"/>
      <c r="G480" s="29"/>
      <c r="H480" s="21" t="str">
        <f>LEFT(Tabel1[[#This Row],[Ruumi tüüp (TALO Tüüpruumide nimestik)]],2)</f>
        <v/>
      </c>
      <c r="I480" s="32"/>
      <c r="J480" s="29"/>
      <c r="K480" s="21" t="str">
        <f>IFERROR(VLOOKUP(Tabel1[[#This Row],[Üürnik]],'Lepingu lisa'!$K$3:$L$22,2,FALSE),"")</f>
        <v/>
      </c>
      <c r="L480" s="21" t="str">
        <f>IFERROR(VLOOKUP(Tabel1[[#This Row],[Jaotus]],Tabelid!L:M,2,FALSE),"")</f>
        <v/>
      </c>
    </row>
    <row r="481" spans="1:12" x14ac:dyDescent="0.25">
      <c r="A481" s="29"/>
      <c r="B481" s="31"/>
      <c r="C481" s="29"/>
      <c r="D481" s="29"/>
      <c r="E481" s="29"/>
      <c r="F481" s="44"/>
      <c r="G481" s="29"/>
      <c r="H481" s="21" t="str">
        <f>LEFT(Tabel1[[#This Row],[Ruumi tüüp (TALO Tüüpruumide nimestik)]],2)</f>
        <v/>
      </c>
      <c r="I481" s="32"/>
      <c r="J481" s="29"/>
      <c r="K481" s="21" t="str">
        <f>IFERROR(VLOOKUP(Tabel1[[#This Row],[Üürnik]],'Lepingu lisa'!$K$3:$L$22,2,FALSE),"")</f>
        <v/>
      </c>
      <c r="L481" s="21" t="str">
        <f>IFERROR(VLOOKUP(Tabel1[[#This Row],[Jaotus]],Tabelid!L:M,2,FALSE),"")</f>
        <v/>
      </c>
    </row>
    <row r="482" spans="1:12" x14ac:dyDescent="0.25">
      <c r="A482" s="29"/>
      <c r="B482" s="31"/>
      <c r="C482" s="29"/>
      <c r="D482" s="29"/>
      <c r="E482" s="29"/>
      <c r="F482" s="44"/>
      <c r="G482" s="29"/>
      <c r="H482" s="21" t="str">
        <f>LEFT(Tabel1[[#This Row],[Ruumi tüüp (TALO Tüüpruumide nimestik)]],2)</f>
        <v/>
      </c>
      <c r="I482" s="32"/>
      <c r="J482" s="29"/>
      <c r="K482" s="21" t="str">
        <f>IFERROR(VLOOKUP(Tabel1[[#This Row],[Üürnik]],'Lepingu lisa'!$K$3:$L$22,2,FALSE),"")</f>
        <v/>
      </c>
      <c r="L482" s="21" t="str">
        <f>IFERROR(VLOOKUP(Tabel1[[#This Row],[Jaotus]],Tabelid!L:M,2,FALSE),"")</f>
        <v/>
      </c>
    </row>
    <row r="483" spans="1:12" x14ac:dyDescent="0.25">
      <c r="A483" s="29"/>
      <c r="B483" s="31"/>
      <c r="C483" s="29"/>
      <c r="D483" s="29"/>
      <c r="E483" s="29"/>
      <c r="F483" s="44"/>
      <c r="G483" s="29"/>
      <c r="H483" s="21" t="str">
        <f>LEFT(Tabel1[[#This Row],[Ruumi tüüp (TALO Tüüpruumide nimestik)]],2)</f>
        <v/>
      </c>
      <c r="I483" s="32"/>
      <c r="J483" s="29"/>
      <c r="K483" s="21" t="str">
        <f>IFERROR(VLOOKUP(Tabel1[[#This Row],[Üürnik]],'Lepingu lisa'!$K$3:$L$22,2,FALSE),"")</f>
        <v/>
      </c>
      <c r="L483" s="21" t="str">
        <f>IFERROR(VLOOKUP(Tabel1[[#This Row],[Jaotus]],Tabelid!L:M,2,FALSE),"")</f>
        <v/>
      </c>
    </row>
    <row r="484" spans="1:12" x14ac:dyDescent="0.25">
      <c r="A484" s="29"/>
      <c r="B484" s="31"/>
      <c r="C484" s="29"/>
      <c r="D484" s="29"/>
      <c r="E484" s="29"/>
      <c r="F484" s="44"/>
      <c r="G484" s="29"/>
      <c r="H484" s="21" t="str">
        <f>LEFT(Tabel1[[#This Row],[Ruumi tüüp (TALO Tüüpruumide nimestik)]],2)</f>
        <v/>
      </c>
      <c r="I484" s="32"/>
      <c r="J484" s="29"/>
      <c r="K484" s="21" t="str">
        <f>IFERROR(VLOOKUP(Tabel1[[#This Row],[Üürnik]],'Lepingu lisa'!$K$3:$L$22,2,FALSE),"")</f>
        <v/>
      </c>
      <c r="L484" s="21" t="str">
        <f>IFERROR(VLOOKUP(Tabel1[[#This Row],[Jaotus]],Tabelid!L:M,2,FALSE),"")</f>
        <v/>
      </c>
    </row>
    <row r="485" spans="1:12" x14ac:dyDescent="0.25">
      <c r="A485" s="29"/>
      <c r="B485" s="31"/>
      <c r="C485" s="29"/>
      <c r="D485" s="29"/>
      <c r="E485" s="29"/>
      <c r="F485" s="44"/>
      <c r="G485" s="29"/>
      <c r="H485" s="21" t="str">
        <f>LEFT(Tabel1[[#This Row],[Ruumi tüüp (TALO Tüüpruumide nimestik)]],2)</f>
        <v/>
      </c>
      <c r="I485" s="32"/>
      <c r="J485" s="29"/>
      <c r="K485" s="21" t="str">
        <f>IFERROR(VLOOKUP(Tabel1[[#This Row],[Üürnik]],'Lepingu lisa'!$K$3:$L$22,2,FALSE),"")</f>
        <v/>
      </c>
      <c r="L485" s="21" t="str">
        <f>IFERROR(VLOOKUP(Tabel1[[#This Row],[Jaotus]],Tabelid!L:M,2,FALSE),"")</f>
        <v/>
      </c>
    </row>
    <row r="486" spans="1:12" x14ac:dyDescent="0.25">
      <c r="A486" s="29"/>
      <c r="B486" s="31"/>
      <c r="C486" s="29"/>
      <c r="D486" s="29"/>
      <c r="E486" s="29"/>
      <c r="F486" s="44"/>
      <c r="G486" s="29"/>
      <c r="H486" s="21" t="str">
        <f>LEFT(Tabel1[[#This Row],[Ruumi tüüp (TALO Tüüpruumide nimestik)]],2)</f>
        <v/>
      </c>
      <c r="I486" s="32"/>
      <c r="J486" s="29"/>
      <c r="K486" s="21" t="str">
        <f>IFERROR(VLOOKUP(Tabel1[[#This Row],[Üürnik]],'Lepingu lisa'!$K$3:$L$22,2,FALSE),"")</f>
        <v/>
      </c>
      <c r="L486" s="21" t="str">
        <f>IFERROR(VLOOKUP(Tabel1[[#This Row],[Jaotus]],Tabelid!L:M,2,FALSE),"")</f>
        <v/>
      </c>
    </row>
    <row r="487" spans="1:12" x14ac:dyDescent="0.25">
      <c r="A487" s="29"/>
      <c r="B487" s="31"/>
      <c r="C487" s="29"/>
      <c r="D487" s="29"/>
      <c r="E487" s="29"/>
      <c r="F487" s="44"/>
      <c r="G487" s="29"/>
      <c r="H487" s="21" t="str">
        <f>LEFT(Tabel1[[#This Row],[Ruumi tüüp (TALO Tüüpruumide nimestik)]],2)</f>
        <v/>
      </c>
      <c r="I487" s="32"/>
      <c r="J487" s="29"/>
      <c r="K487" s="21" t="str">
        <f>IFERROR(VLOOKUP(Tabel1[[#This Row],[Üürnik]],'Lepingu lisa'!$K$3:$L$22,2,FALSE),"")</f>
        <v/>
      </c>
      <c r="L487" s="21" t="str">
        <f>IFERROR(VLOOKUP(Tabel1[[#This Row],[Jaotus]],Tabelid!L:M,2,FALSE),"")</f>
        <v/>
      </c>
    </row>
    <row r="488" spans="1:12" x14ac:dyDescent="0.25">
      <c r="A488" s="29"/>
      <c r="B488" s="31"/>
      <c r="C488" s="29"/>
      <c r="D488" s="29"/>
      <c r="E488" s="29"/>
      <c r="F488" s="44"/>
      <c r="G488" s="29"/>
      <c r="H488" s="21" t="str">
        <f>LEFT(Tabel1[[#This Row],[Ruumi tüüp (TALO Tüüpruumide nimestik)]],2)</f>
        <v/>
      </c>
      <c r="I488" s="32"/>
      <c r="J488" s="29"/>
      <c r="K488" s="21" t="str">
        <f>IFERROR(VLOOKUP(Tabel1[[#This Row],[Üürnik]],'Lepingu lisa'!$K$3:$L$22,2,FALSE),"")</f>
        <v/>
      </c>
      <c r="L488" s="21" t="str">
        <f>IFERROR(VLOOKUP(Tabel1[[#This Row],[Jaotus]],Tabelid!L:M,2,FALSE),"")</f>
        <v/>
      </c>
    </row>
    <row r="489" spans="1:12" x14ac:dyDescent="0.25">
      <c r="A489" s="29"/>
      <c r="B489" s="31"/>
      <c r="C489" s="29"/>
      <c r="D489" s="29"/>
      <c r="E489" s="29"/>
      <c r="F489" s="44"/>
      <c r="G489" s="29"/>
      <c r="H489" s="21" t="str">
        <f>LEFT(Tabel1[[#This Row],[Ruumi tüüp (TALO Tüüpruumide nimestik)]],2)</f>
        <v/>
      </c>
      <c r="I489" s="32"/>
      <c r="J489" s="29"/>
      <c r="K489" s="21" t="str">
        <f>IFERROR(VLOOKUP(Tabel1[[#This Row],[Üürnik]],'Lepingu lisa'!$K$3:$L$22,2,FALSE),"")</f>
        <v/>
      </c>
      <c r="L489" s="21" t="str">
        <f>IFERROR(VLOOKUP(Tabel1[[#This Row],[Jaotus]],Tabelid!L:M,2,FALSE),"")</f>
        <v/>
      </c>
    </row>
    <row r="490" spans="1:12" x14ac:dyDescent="0.25">
      <c r="A490" s="29"/>
      <c r="B490" s="31"/>
      <c r="C490" s="29"/>
      <c r="D490" s="29"/>
      <c r="E490" s="29"/>
      <c r="F490" s="44"/>
      <c r="G490" s="29"/>
      <c r="H490" s="21" t="str">
        <f>LEFT(Tabel1[[#This Row],[Ruumi tüüp (TALO Tüüpruumide nimestik)]],2)</f>
        <v/>
      </c>
      <c r="I490" s="32"/>
      <c r="J490" s="29"/>
      <c r="K490" s="21" t="str">
        <f>IFERROR(VLOOKUP(Tabel1[[#This Row],[Üürnik]],'Lepingu lisa'!$K$3:$L$22,2,FALSE),"")</f>
        <v/>
      </c>
      <c r="L490" s="21" t="str">
        <f>IFERROR(VLOOKUP(Tabel1[[#This Row],[Jaotus]],Tabelid!L:M,2,FALSE),"")</f>
        <v/>
      </c>
    </row>
    <row r="491" spans="1:12" x14ac:dyDescent="0.25">
      <c r="A491" s="29"/>
      <c r="B491" s="31"/>
      <c r="C491" s="29"/>
      <c r="D491" s="29"/>
      <c r="E491" s="29"/>
      <c r="F491" s="44"/>
      <c r="G491" s="29"/>
      <c r="H491" s="21" t="str">
        <f>LEFT(Tabel1[[#This Row],[Ruumi tüüp (TALO Tüüpruumide nimestik)]],2)</f>
        <v/>
      </c>
      <c r="I491" s="32"/>
      <c r="J491" s="29"/>
      <c r="K491" s="21" t="str">
        <f>IFERROR(VLOOKUP(Tabel1[[#This Row],[Üürnik]],'Lepingu lisa'!$K$3:$L$22,2,FALSE),"")</f>
        <v/>
      </c>
      <c r="L491" s="21" t="str">
        <f>IFERROR(VLOOKUP(Tabel1[[#This Row],[Jaotus]],Tabelid!L:M,2,FALSE),"")</f>
        <v/>
      </c>
    </row>
    <row r="492" spans="1:12" x14ac:dyDescent="0.25">
      <c r="A492" s="29"/>
      <c r="B492" s="31"/>
      <c r="C492" s="29"/>
      <c r="D492" s="29"/>
      <c r="E492" s="29"/>
      <c r="F492" s="44"/>
      <c r="G492" s="29"/>
      <c r="H492" s="21" t="str">
        <f>LEFT(Tabel1[[#This Row],[Ruumi tüüp (TALO Tüüpruumide nimestik)]],2)</f>
        <v/>
      </c>
      <c r="I492" s="32"/>
      <c r="J492" s="29"/>
      <c r="K492" s="21" t="str">
        <f>IFERROR(VLOOKUP(Tabel1[[#This Row],[Üürnik]],'Lepingu lisa'!$K$3:$L$22,2,FALSE),"")</f>
        <v/>
      </c>
      <c r="L492" s="21" t="str">
        <f>IFERROR(VLOOKUP(Tabel1[[#This Row],[Jaotus]],Tabelid!L:M,2,FALSE),"")</f>
        <v/>
      </c>
    </row>
    <row r="493" spans="1:12" x14ac:dyDescent="0.25">
      <c r="A493" s="29"/>
      <c r="B493" s="31"/>
      <c r="C493" s="29"/>
      <c r="D493" s="29"/>
      <c r="E493" s="29"/>
      <c r="F493" s="44"/>
      <c r="G493" s="29"/>
      <c r="H493" s="21" t="str">
        <f>LEFT(Tabel1[[#This Row],[Ruumi tüüp (TALO Tüüpruumide nimestik)]],2)</f>
        <v/>
      </c>
      <c r="I493" s="32"/>
      <c r="J493" s="29"/>
      <c r="K493" s="21" t="str">
        <f>IFERROR(VLOOKUP(Tabel1[[#This Row],[Üürnik]],'Lepingu lisa'!$K$3:$L$22,2,FALSE),"")</f>
        <v/>
      </c>
      <c r="L493" s="21" t="str">
        <f>IFERROR(VLOOKUP(Tabel1[[#This Row],[Jaotus]],Tabelid!L:M,2,FALSE),"")</f>
        <v/>
      </c>
    </row>
    <row r="494" spans="1:12" x14ac:dyDescent="0.25">
      <c r="A494" s="29"/>
      <c r="B494" s="31"/>
      <c r="C494" s="29"/>
      <c r="D494" s="29"/>
      <c r="E494" s="29"/>
      <c r="F494" s="44"/>
      <c r="G494" s="29"/>
      <c r="H494" s="21" t="str">
        <f>LEFT(Tabel1[[#This Row],[Ruumi tüüp (TALO Tüüpruumide nimestik)]],2)</f>
        <v/>
      </c>
      <c r="I494" s="32"/>
      <c r="J494" s="29"/>
      <c r="K494" s="21" t="str">
        <f>IFERROR(VLOOKUP(Tabel1[[#This Row],[Üürnik]],'Lepingu lisa'!$K$3:$L$22,2,FALSE),"")</f>
        <v/>
      </c>
      <c r="L494" s="21" t="str">
        <f>IFERROR(VLOOKUP(Tabel1[[#This Row],[Jaotus]],Tabelid!L:M,2,FALSE),"")</f>
        <v/>
      </c>
    </row>
    <row r="495" spans="1:12" x14ac:dyDescent="0.25">
      <c r="A495" s="29"/>
      <c r="B495" s="31"/>
      <c r="C495" s="29"/>
      <c r="D495" s="29"/>
      <c r="E495" s="29"/>
      <c r="F495" s="44"/>
      <c r="G495" s="29"/>
      <c r="H495" s="21" t="str">
        <f>LEFT(Tabel1[[#This Row],[Ruumi tüüp (TALO Tüüpruumide nimestik)]],2)</f>
        <v/>
      </c>
      <c r="I495" s="32"/>
      <c r="J495" s="29"/>
      <c r="K495" s="21" t="str">
        <f>IFERROR(VLOOKUP(Tabel1[[#This Row],[Üürnik]],'Lepingu lisa'!$K$3:$L$22,2,FALSE),"")</f>
        <v/>
      </c>
      <c r="L495" s="21" t="str">
        <f>IFERROR(VLOOKUP(Tabel1[[#This Row],[Jaotus]],Tabelid!L:M,2,FALSE),"")</f>
        <v/>
      </c>
    </row>
    <row r="496" spans="1:12" x14ac:dyDescent="0.25">
      <c r="A496" s="29"/>
      <c r="B496" s="31"/>
      <c r="C496" s="29"/>
      <c r="D496" s="29"/>
      <c r="E496" s="29"/>
      <c r="F496" s="44"/>
      <c r="G496" s="29"/>
      <c r="H496" s="21" t="str">
        <f>LEFT(Tabel1[[#This Row],[Ruumi tüüp (TALO Tüüpruumide nimestik)]],2)</f>
        <v/>
      </c>
      <c r="I496" s="32"/>
      <c r="J496" s="29"/>
      <c r="K496" s="21" t="str">
        <f>IFERROR(VLOOKUP(Tabel1[[#This Row],[Üürnik]],'Lepingu lisa'!$K$3:$L$22,2,FALSE),"")</f>
        <v/>
      </c>
      <c r="L496" s="21" t="str">
        <f>IFERROR(VLOOKUP(Tabel1[[#This Row],[Jaotus]],Tabelid!L:M,2,FALSE),"")</f>
        <v/>
      </c>
    </row>
    <row r="497" spans="1:12" x14ac:dyDescent="0.25">
      <c r="A497" s="29"/>
      <c r="B497" s="31"/>
      <c r="C497" s="29"/>
      <c r="D497" s="29"/>
      <c r="E497" s="29"/>
      <c r="F497" s="44"/>
      <c r="G497" s="29"/>
      <c r="H497" s="21" t="str">
        <f>LEFT(Tabel1[[#This Row],[Ruumi tüüp (TALO Tüüpruumide nimestik)]],2)</f>
        <v/>
      </c>
      <c r="I497" s="32"/>
      <c r="J497" s="29"/>
      <c r="K497" s="21" t="str">
        <f>IFERROR(VLOOKUP(Tabel1[[#This Row],[Üürnik]],'Lepingu lisa'!$K$3:$L$22,2,FALSE),"")</f>
        <v/>
      </c>
      <c r="L497" s="21" t="str">
        <f>IFERROR(VLOOKUP(Tabel1[[#This Row],[Jaotus]],Tabelid!L:M,2,FALSE),"")</f>
        <v/>
      </c>
    </row>
    <row r="498" spans="1:12" x14ac:dyDescent="0.25">
      <c r="A498" s="29"/>
      <c r="B498" s="31"/>
      <c r="C498" s="29"/>
      <c r="D498" s="29"/>
      <c r="E498" s="29"/>
      <c r="F498" s="44"/>
      <c r="G498" s="29"/>
      <c r="H498" s="21" t="str">
        <f>LEFT(Tabel1[[#This Row],[Ruumi tüüp (TALO Tüüpruumide nimestik)]],2)</f>
        <v/>
      </c>
      <c r="I498" s="32"/>
      <c r="J498" s="29"/>
      <c r="K498" s="21" t="str">
        <f>IFERROR(VLOOKUP(Tabel1[[#This Row],[Üürnik]],'Lepingu lisa'!$K$3:$L$22,2,FALSE),"")</f>
        <v/>
      </c>
      <c r="L498" s="21" t="str">
        <f>IFERROR(VLOOKUP(Tabel1[[#This Row],[Jaotus]],Tabelid!L:M,2,FALSE),"")</f>
        <v/>
      </c>
    </row>
    <row r="499" spans="1:12" x14ac:dyDescent="0.25">
      <c r="A499" s="29"/>
      <c r="B499" s="31"/>
      <c r="C499" s="29"/>
      <c r="D499" s="29"/>
      <c r="E499" s="29"/>
      <c r="F499" s="44"/>
      <c r="G499" s="29"/>
      <c r="H499" s="21" t="str">
        <f>LEFT(Tabel1[[#This Row],[Ruumi tüüp (TALO Tüüpruumide nimestik)]],2)</f>
        <v/>
      </c>
      <c r="I499" s="32"/>
      <c r="J499" s="29"/>
      <c r="K499" s="21" t="str">
        <f>IFERROR(VLOOKUP(Tabel1[[#This Row],[Üürnik]],'Lepingu lisa'!$K$3:$L$22,2,FALSE),"")</f>
        <v/>
      </c>
      <c r="L499" s="21" t="str">
        <f>IFERROR(VLOOKUP(Tabel1[[#This Row],[Jaotus]],Tabelid!L:M,2,FALSE),"")</f>
        <v/>
      </c>
    </row>
    <row r="500" spans="1:12" x14ac:dyDescent="0.25">
      <c r="A500" s="29"/>
      <c r="B500" s="31"/>
      <c r="C500" s="29"/>
      <c r="D500" s="29"/>
      <c r="E500" s="29"/>
      <c r="F500" s="44"/>
      <c r="G500" s="29"/>
      <c r="H500" s="21" t="str">
        <f>LEFT(Tabel1[[#This Row],[Ruumi tüüp (TALO Tüüpruumide nimestik)]],2)</f>
        <v/>
      </c>
      <c r="I500" s="32"/>
      <c r="J500" s="29"/>
      <c r="K500" s="21" t="str">
        <f>IFERROR(VLOOKUP(Tabel1[[#This Row],[Üürnik]],'Lepingu lisa'!$K$3:$L$22,2,FALSE),"")</f>
        <v/>
      </c>
      <c r="L500" s="21" t="str">
        <f>IFERROR(VLOOKUP(Tabel1[[#This Row],[Jaotus]],Tabelid!L:M,2,FALSE),"")</f>
        <v/>
      </c>
    </row>
    <row r="501" spans="1:12" x14ac:dyDescent="0.25">
      <c r="A501" s="29"/>
      <c r="B501" s="31"/>
      <c r="C501" s="29"/>
      <c r="D501" s="29"/>
      <c r="E501" s="29"/>
      <c r="F501" s="44"/>
      <c r="G501" s="29"/>
      <c r="H501" s="21" t="str">
        <f>LEFT(Tabel1[[#This Row],[Ruumi tüüp (TALO Tüüpruumide nimestik)]],2)</f>
        <v/>
      </c>
      <c r="I501" s="32"/>
      <c r="J501" s="29"/>
      <c r="K501" s="21" t="str">
        <f>IFERROR(VLOOKUP(Tabel1[[#This Row],[Üürnik]],'Lepingu lisa'!$K$3:$L$22,2,FALSE),"")</f>
        <v/>
      </c>
      <c r="L501" s="21" t="str">
        <f>IFERROR(VLOOKUP(Tabel1[[#This Row],[Jaotus]],Tabelid!L:M,2,FALSE),"")</f>
        <v/>
      </c>
    </row>
    <row r="502" spans="1:12" x14ac:dyDescent="0.25">
      <c r="A502" s="29"/>
      <c r="B502" s="31"/>
      <c r="C502" s="29"/>
      <c r="D502" s="29"/>
      <c r="E502" s="29"/>
      <c r="F502" s="44"/>
      <c r="G502" s="29"/>
      <c r="H502" s="21" t="str">
        <f>LEFT(Tabel1[[#This Row],[Ruumi tüüp (TALO Tüüpruumide nimestik)]],2)</f>
        <v/>
      </c>
      <c r="I502" s="32"/>
      <c r="J502" s="29"/>
      <c r="K502" s="21" t="str">
        <f>IFERROR(VLOOKUP(Tabel1[[#This Row],[Üürnik]],'Lepingu lisa'!$K$3:$L$22,2,FALSE),"")</f>
        <v/>
      </c>
      <c r="L502" s="21" t="str">
        <f>IFERROR(VLOOKUP(Tabel1[[#This Row],[Jaotus]],Tabelid!L:M,2,FALSE),"")</f>
        <v/>
      </c>
    </row>
    <row r="503" spans="1:12" x14ac:dyDescent="0.25">
      <c r="A503" s="29"/>
      <c r="B503" s="31"/>
      <c r="C503" s="29"/>
      <c r="D503" s="29"/>
      <c r="E503" s="29"/>
      <c r="F503" s="44"/>
      <c r="G503" s="29"/>
      <c r="H503" s="21" t="str">
        <f>LEFT(Tabel1[[#This Row],[Ruumi tüüp (TALO Tüüpruumide nimestik)]],2)</f>
        <v/>
      </c>
      <c r="I503" s="32"/>
      <c r="J503" s="29"/>
      <c r="K503" s="21" t="str">
        <f>IFERROR(VLOOKUP(Tabel1[[#This Row],[Üürnik]],'Lepingu lisa'!$K$3:$L$22,2,FALSE),"")</f>
        <v/>
      </c>
      <c r="L503" s="21" t="str">
        <f>IFERROR(VLOOKUP(Tabel1[[#This Row],[Jaotus]],Tabelid!L:M,2,FALSE),"")</f>
        <v/>
      </c>
    </row>
    <row r="504" spans="1:12" x14ac:dyDescent="0.25">
      <c r="A504" s="29"/>
      <c r="B504" s="31"/>
      <c r="C504" s="29"/>
      <c r="D504" s="29"/>
      <c r="E504" s="29"/>
      <c r="F504" s="44"/>
      <c r="G504" s="29"/>
      <c r="H504" s="21" t="str">
        <f>LEFT(Tabel1[[#This Row],[Ruumi tüüp (TALO Tüüpruumide nimestik)]],2)</f>
        <v/>
      </c>
      <c r="I504" s="32"/>
      <c r="J504" s="29"/>
      <c r="K504" s="21" t="str">
        <f>IFERROR(VLOOKUP(Tabel1[[#This Row],[Üürnik]],'Lepingu lisa'!$K$3:$L$22,2,FALSE),"")</f>
        <v/>
      </c>
      <c r="L504" s="21" t="str">
        <f>IFERROR(VLOOKUP(Tabel1[[#This Row],[Jaotus]],Tabelid!L:M,2,FALSE),"")</f>
        <v/>
      </c>
    </row>
    <row r="505" spans="1:12" x14ac:dyDescent="0.25">
      <c r="A505" s="29"/>
      <c r="B505" s="31"/>
      <c r="C505" s="29"/>
      <c r="D505" s="29"/>
      <c r="E505" s="29"/>
      <c r="F505" s="44"/>
      <c r="G505" s="29"/>
      <c r="H505" s="21" t="str">
        <f>LEFT(Tabel1[[#This Row],[Ruumi tüüp (TALO Tüüpruumide nimestik)]],2)</f>
        <v/>
      </c>
      <c r="I505" s="32"/>
      <c r="J505" s="29"/>
      <c r="K505" s="21" t="str">
        <f>IFERROR(VLOOKUP(Tabel1[[#This Row],[Üürnik]],'Lepingu lisa'!$K$3:$L$22,2,FALSE),"")</f>
        <v/>
      </c>
      <c r="L505" s="21" t="str">
        <f>IFERROR(VLOOKUP(Tabel1[[#This Row],[Jaotus]],Tabelid!L:M,2,FALSE),"")</f>
        <v/>
      </c>
    </row>
    <row r="506" spans="1:12" x14ac:dyDescent="0.25">
      <c r="A506" s="29"/>
      <c r="B506" s="31"/>
      <c r="C506" s="29"/>
      <c r="D506" s="29"/>
      <c r="E506" s="29"/>
      <c r="F506" s="44"/>
      <c r="G506" s="29"/>
      <c r="H506" s="21" t="str">
        <f>LEFT(Tabel1[[#This Row],[Ruumi tüüp (TALO Tüüpruumide nimestik)]],2)</f>
        <v/>
      </c>
      <c r="I506" s="32"/>
      <c r="J506" s="29"/>
      <c r="K506" s="21" t="str">
        <f>IFERROR(VLOOKUP(Tabel1[[#This Row],[Üürnik]],'Lepingu lisa'!$K$3:$L$22,2,FALSE),"")</f>
        <v/>
      </c>
      <c r="L506" s="21" t="str">
        <f>IFERROR(VLOOKUP(Tabel1[[#This Row],[Jaotus]],Tabelid!L:M,2,FALSE),"")</f>
        <v/>
      </c>
    </row>
    <row r="507" spans="1:12" x14ac:dyDescent="0.25">
      <c r="A507" s="29"/>
      <c r="B507" s="31"/>
      <c r="C507" s="29"/>
      <c r="D507" s="29"/>
      <c r="E507" s="29"/>
      <c r="F507" s="44"/>
      <c r="G507" s="29"/>
      <c r="H507" s="21" t="str">
        <f>LEFT(Tabel1[[#This Row],[Ruumi tüüp (TALO Tüüpruumide nimestik)]],2)</f>
        <v/>
      </c>
      <c r="I507" s="32"/>
      <c r="J507" s="29"/>
      <c r="K507" s="21" t="str">
        <f>IFERROR(VLOOKUP(Tabel1[[#This Row],[Üürnik]],'Lepingu lisa'!$K$3:$L$22,2,FALSE),"")</f>
        <v/>
      </c>
      <c r="L507" s="21" t="str">
        <f>IFERROR(VLOOKUP(Tabel1[[#This Row],[Jaotus]],Tabelid!L:M,2,FALSE),"")</f>
        <v/>
      </c>
    </row>
    <row r="508" spans="1:12" x14ac:dyDescent="0.25">
      <c r="A508" s="29"/>
      <c r="B508" s="31"/>
      <c r="C508" s="29"/>
      <c r="D508" s="29"/>
      <c r="E508" s="29"/>
      <c r="F508" s="44"/>
      <c r="G508" s="29"/>
      <c r="H508" s="21" t="str">
        <f>LEFT(Tabel1[[#This Row],[Ruumi tüüp (TALO Tüüpruumide nimestik)]],2)</f>
        <v/>
      </c>
      <c r="I508" s="32"/>
      <c r="J508" s="29"/>
      <c r="K508" s="21" t="str">
        <f>IFERROR(VLOOKUP(Tabel1[[#This Row],[Üürnik]],'Lepingu lisa'!$K$3:$L$22,2,FALSE),"")</f>
        <v/>
      </c>
      <c r="L508" s="21" t="str">
        <f>IFERROR(VLOOKUP(Tabel1[[#This Row],[Jaotus]],Tabelid!L:M,2,FALSE),"")</f>
        <v/>
      </c>
    </row>
    <row r="509" spans="1:12" x14ac:dyDescent="0.25">
      <c r="A509" s="29"/>
      <c r="B509" s="31"/>
      <c r="C509" s="29"/>
      <c r="D509" s="29"/>
      <c r="E509" s="29"/>
      <c r="F509" s="44"/>
      <c r="G509" s="29"/>
      <c r="H509" s="21" t="str">
        <f>LEFT(Tabel1[[#This Row],[Ruumi tüüp (TALO Tüüpruumide nimestik)]],2)</f>
        <v/>
      </c>
      <c r="I509" s="32"/>
      <c r="J509" s="29"/>
      <c r="K509" s="21" t="str">
        <f>IFERROR(VLOOKUP(Tabel1[[#This Row],[Üürnik]],'Lepingu lisa'!$K$3:$L$22,2,FALSE),"")</f>
        <v/>
      </c>
      <c r="L509" s="21" t="str">
        <f>IFERROR(VLOOKUP(Tabel1[[#This Row],[Jaotus]],Tabelid!L:M,2,FALSE),"")</f>
        <v/>
      </c>
    </row>
    <row r="510" spans="1:12" x14ac:dyDescent="0.25">
      <c r="A510" s="29"/>
      <c r="B510" s="31"/>
      <c r="C510" s="29"/>
      <c r="D510" s="29"/>
      <c r="E510" s="29"/>
      <c r="F510" s="44"/>
      <c r="G510" s="29"/>
      <c r="H510" s="21" t="str">
        <f>LEFT(Tabel1[[#This Row],[Ruumi tüüp (TALO Tüüpruumide nimestik)]],2)</f>
        <v/>
      </c>
      <c r="I510" s="32"/>
      <c r="J510" s="29"/>
      <c r="K510" s="21" t="str">
        <f>IFERROR(VLOOKUP(Tabel1[[#This Row],[Üürnik]],'Lepingu lisa'!$K$3:$L$22,2,FALSE),"")</f>
        <v/>
      </c>
      <c r="L510" s="21" t="str">
        <f>IFERROR(VLOOKUP(Tabel1[[#This Row],[Jaotus]],Tabelid!L:M,2,FALSE),"")</f>
        <v/>
      </c>
    </row>
    <row r="511" spans="1:12" x14ac:dyDescent="0.25">
      <c r="A511" s="29"/>
      <c r="B511" s="31"/>
      <c r="C511" s="29"/>
      <c r="D511" s="29"/>
      <c r="E511" s="29"/>
      <c r="F511" s="44"/>
      <c r="G511" s="29"/>
      <c r="H511" s="21" t="str">
        <f>LEFT(Tabel1[[#This Row],[Ruumi tüüp (TALO Tüüpruumide nimestik)]],2)</f>
        <v/>
      </c>
      <c r="I511" s="32"/>
      <c r="J511" s="29"/>
      <c r="K511" s="21" t="str">
        <f>IFERROR(VLOOKUP(Tabel1[[#This Row],[Üürnik]],'Lepingu lisa'!$K$3:$L$22,2,FALSE),"")</f>
        <v/>
      </c>
      <c r="L511" s="21" t="str">
        <f>IFERROR(VLOOKUP(Tabel1[[#This Row],[Jaotus]],Tabelid!L:M,2,FALSE),"")</f>
        <v/>
      </c>
    </row>
    <row r="512" spans="1:12" x14ac:dyDescent="0.25">
      <c r="A512" s="29"/>
      <c r="B512" s="31"/>
      <c r="C512" s="29"/>
      <c r="D512" s="29"/>
      <c r="E512" s="29"/>
      <c r="F512" s="44"/>
      <c r="G512" s="29"/>
      <c r="H512" s="21" t="str">
        <f>LEFT(Tabel1[[#This Row],[Ruumi tüüp (TALO Tüüpruumide nimestik)]],2)</f>
        <v/>
      </c>
      <c r="I512" s="32"/>
      <c r="J512" s="29"/>
      <c r="K512" s="21" t="str">
        <f>IFERROR(VLOOKUP(Tabel1[[#This Row],[Üürnik]],'Lepingu lisa'!$K$3:$L$22,2,FALSE),"")</f>
        <v/>
      </c>
      <c r="L512" s="21" t="str">
        <f>IFERROR(VLOOKUP(Tabel1[[#This Row],[Jaotus]],Tabelid!L:M,2,FALSE),"")</f>
        <v/>
      </c>
    </row>
    <row r="513" spans="1:12" x14ac:dyDescent="0.25">
      <c r="A513" s="29"/>
      <c r="B513" s="31"/>
      <c r="C513" s="29"/>
      <c r="D513" s="29"/>
      <c r="E513" s="29"/>
      <c r="F513" s="44"/>
      <c r="G513" s="29"/>
      <c r="H513" s="21" t="str">
        <f>LEFT(Tabel1[[#This Row],[Ruumi tüüp (TALO Tüüpruumide nimestik)]],2)</f>
        <v/>
      </c>
      <c r="I513" s="32"/>
      <c r="J513" s="29"/>
      <c r="K513" s="21" t="str">
        <f>IFERROR(VLOOKUP(Tabel1[[#This Row],[Üürnik]],'Lepingu lisa'!$K$3:$L$22,2,FALSE),"")</f>
        <v/>
      </c>
      <c r="L513" s="21" t="str">
        <f>IFERROR(VLOOKUP(Tabel1[[#This Row],[Jaotus]],Tabelid!L:M,2,FALSE),"")</f>
        <v/>
      </c>
    </row>
    <row r="514" spans="1:12" x14ac:dyDescent="0.25">
      <c r="A514" s="29"/>
      <c r="B514" s="31"/>
      <c r="C514" s="29"/>
      <c r="D514" s="29"/>
      <c r="E514" s="29"/>
      <c r="F514" s="44"/>
      <c r="G514" s="29"/>
      <c r="H514" s="21" t="str">
        <f>LEFT(Tabel1[[#This Row],[Ruumi tüüp (TALO Tüüpruumide nimestik)]],2)</f>
        <v/>
      </c>
      <c r="I514" s="32"/>
      <c r="J514" s="29"/>
      <c r="K514" s="21" t="str">
        <f>IFERROR(VLOOKUP(Tabel1[[#This Row],[Üürnik]],'Lepingu lisa'!$K$3:$L$22,2,FALSE),"")</f>
        <v/>
      </c>
      <c r="L514" s="21" t="str">
        <f>IFERROR(VLOOKUP(Tabel1[[#This Row],[Jaotus]],Tabelid!L:M,2,FALSE),"")</f>
        <v/>
      </c>
    </row>
    <row r="515" spans="1:12" x14ac:dyDescent="0.25">
      <c r="A515" s="29"/>
      <c r="B515" s="31"/>
      <c r="C515" s="29"/>
      <c r="D515" s="29"/>
      <c r="E515" s="29"/>
      <c r="F515" s="44"/>
      <c r="G515" s="29"/>
      <c r="H515" s="21" t="str">
        <f>LEFT(Tabel1[[#This Row],[Ruumi tüüp (TALO Tüüpruumide nimestik)]],2)</f>
        <v/>
      </c>
      <c r="I515" s="32"/>
      <c r="J515" s="29"/>
      <c r="K515" s="21" t="str">
        <f>IFERROR(VLOOKUP(Tabel1[[#This Row],[Üürnik]],'Lepingu lisa'!$K$3:$L$22,2,FALSE),"")</f>
        <v/>
      </c>
      <c r="L515" s="21" t="str">
        <f>IFERROR(VLOOKUP(Tabel1[[#This Row],[Jaotus]],Tabelid!L:M,2,FALSE),"")</f>
        <v/>
      </c>
    </row>
    <row r="516" spans="1:12" x14ac:dyDescent="0.25">
      <c r="A516" s="29"/>
      <c r="B516" s="31"/>
      <c r="C516" s="29"/>
      <c r="D516" s="29"/>
      <c r="E516" s="29"/>
      <c r="F516" s="44"/>
      <c r="G516" s="29"/>
      <c r="H516" s="21" t="str">
        <f>LEFT(Tabel1[[#This Row],[Ruumi tüüp (TALO Tüüpruumide nimestik)]],2)</f>
        <v/>
      </c>
      <c r="I516" s="32"/>
      <c r="J516" s="29"/>
      <c r="K516" s="21" t="str">
        <f>IFERROR(VLOOKUP(Tabel1[[#This Row],[Üürnik]],'Lepingu lisa'!$K$3:$L$22,2,FALSE),"")</f>
        <v/>
      </c>
      <c r="L516" s="21" t="str">
        <f>IFERROR(VLOOKUP(Tabel1[[#This Row],[Jaotus]],Tabelid!L:M,2,FALSE),"")</f>
        <v/>
      </c>
    </row>
    <row r="517" spans="1:12" x14ac:dyDescent="0.25">
      <c r="A517" s="29"/>
      <c r="B517" s="31"/>
      <c r="C517" s="29"/>
      <c r="D517" s="29"/>
      <c r="E517" s="29"/>
      <c r="F517" s="44"/>
      <c r="G517" s="29"/>
      <c r="H517" s="21" t="str">
        <f>LEFT(Tabel1[[#This Row],[Ruumi tüüp (TALO Tüüpruumide nimestik)]],2)</f>
        <v/>
      </c>
      <c r="I517" s="32"/>
      <c r="J517" s="29"/>
      <c r="K517" s="21" t="str">
        <f>IFERROR(VLOOKUP(Tabel1[[#This Row],[Üürnik]],'Lepingu lisa'!$K$3:$L$22,2,FALSE),"")</f>
        <v/>
      </c>
      <c r="L517" s="21" t="str">
        <f>IFERROR(VLOOKUP(Tabel1[[#This Row],[Jaotus]],Tabelid!L:M,2,FALSE),"")</f>
        <v/>
      </c>
    </row>
    <row r="518" spans="1:12" x14ac:dyDescent="0.25">
      <c r="A518" s="29"/>
      <c r="B518" s="31"/>
      <c r="C518" s="29"/>
      <c r="D518" s="29"/>
      <c r="E518" s="29"/>
      <c r="F518" s="44"/>
      <c r="G518" s="29"/>
      <c r="H518" s="21" t="str">
        <f>LEFT(Tabel1[[#This Row],[Ruumi tüüp (TALO Tüüpruumide nimestik)]],2)</f>
        <v/>
      </c>
      <c r="I518" s="32"/>
      <c r="J518" s="29"/>
      <c r="K518" s="21" t="str">
        <f>IFERROR(VLOOKUP(Tabel1[[#This Row],[Üürnik]],'Lepingu lisa'!$K$3:$L$22,2,FALSE),"")</f>
        <v/>
      </c>
      <c r="L518" s="21" t="str">
        <f>IFERROR(VLOOKUP(Tabel1[[#This Row],[Jaotus]],Tabelid!L:M,2,FALSE),"")</f>
        <v/>
      </c>
    </row>
    <row r="519" spans="1:12" x14ac:dyDescent="0.25">
      <c r="A519" s="29"/>
      <c r="B519" s="31"/>
      <c r="C519" s="29"/>
      <c r="D519" s="29"/>
      <c r="E519" s="29"/>
      <c r="F519" s="44"/>
      <c r="G519" s="29"/>
      <c r="H519" s="21" t="str">
        <f>LEFT(Tabel1[[#This Row],[Ruumi tüüp (TALO Tüüpruumide nimestik)]],2)</f>
        <v/>
      </c>
      <c r="I519" s="32"/>
      <c r="J519" s="29"/>
      <c r="K519" s="21" t="str">
        <f>IFERROR(VLOOKUP(Tabel1[[#This Row],[Üürnik]],'Lepingu lisa'!$K$3:$L$22,2,FALSE),"")</f>
        <v/>
      </c>
      <c r="L519" s="21" t="str">
        <f>IFERROR(VLOOKUP(Tabel1[[#This Row],[Jaotus]],Tabelid!L:M,2,FALSE),"")</f>
        <v/>
      </c>
    </row>
    <row r="520" spans="1:12" x14ac:dyDescent="0.25">
      <c r="A520" s="29"/>
      <c r="B520" s="31"/>
      <c r="C520" s="29"/>
      <c r="D520" s="29"/>
      <c r="E520" s="29"/>
      <c r="F520" s="44"/>
      <c r="G520" s="29"/>
      <c r="H520" s="21" t="str">
        <f>LEFT(Tabel1[[#This Row],[Ruumi tüüp (TALO Tüüpruumide nimestik)]],2)</f>
        <v/>
      </c>
      <c r="I520" s="32"/>
      <c r="J520" s="29"/>
      <c r="K520" s="21" t="str">
        <f>IFERROR(VLOOKUP(Tabel1[[#This Row],[Üürnik]],'Lepingu lisa'!$K$3:$L$22,2,FALSE),"")</f>
        <v/>
      </c>
      <c r="L520" s="21" t="str">
        <f>IFERROR(VLOOKUP(Tabel1[[#This Row],[Jaotus]],Tabelid!L:M,2,FALSE),"")</f>
        <v/>
      </c>
    </row>
    <row r="521" spans="1:12" x14ac:dyDescent="0.25">
      <c r="A521" s="29"/>
      <c r="B521" s="31"/>
      <c r="C521" s="29"/>
      <c r="D521" s="29"/>
      <c r="E521" s="29"/>
      <c r="F521" s="44"/>
      <c r="G521" s="29"/>
      <c r="H521" s="21" t="str">
        <f>LEFT(Tabel1[[#This Row],[Ruumi tüüp (TALO Tüüpruumide nimestik)]],2)</f>
        <v/>
      </c>
      <c r="I521" s="32"/>
      <c r="J521" s="29"/>
      <c r="K521" s="21" t="str">
        <f>IFERROR(VLOOKUP(Tabel1[[#This Row],[Üürnik]],'Lepingu lisa'!$K$3:$L$22,2,FALSE),"")</f>
        <v/>
      </c>
      <c r="L521" s="21" t="str">
        <f>IFERROR(VLOOKUP(Tabel1[[#This Row],[Jaotus]],Tabelid!L:M,2,FALSE),"")</f>
        <v/>
      </c>
    </row>
    <row r="522" spans="1:12" x14ac:dyDescent="0.25">
      <c r="A522" s="29"/>
      <c r="B522" s="31"/>
      <c r="C522" s="29"/>
      <c r="D522" s="29"/>
      <c r="E522" s="29"/>
      <c r="F522" s="44"/>
      <c r="G522" s="29"/>
      <c r="H522" s="21" t="str">
        <f>LEFT(Tabel1[[#This Row],[Ruumi tüüp (TALO Tüüpruumide nimestik)]],2)</f>
        <v/>
      </c>
      <c r="I522" s="32"/>
      <c r="J522" s="29"/>
      <c r="K522" s="21" t="str">
        <f>IFERROR(VLOOKUP(Tabel1[[#This Row],[Üürnik]],'Lepingu lisa'!$K$3:$L$22,2,FALSE),"")</f>
        <v/>
      </c>
      <c r="L522" s="21" t="str">
        <f>IFERROR(VLOOKUP(Tabel1[[#This Row],[Jaotus]],Tabelid!L:M,2,FALSE),"")</f>
        <v/>
      </c>
    </row>
    <row r="523" spans="1:12" x14ac:dyDescent="0.25">
      <c r="A523" s="29"/>
      <c r="B523" s="31"/>
      <c r="C523" s="29"/>
      <c r="D523" s="29"/>
      <c r="E523" s="29"/>
      <c r="F523" s="44"/>
      <c r="G523" s="29"/>
      <c r="H523" s="21" t="str">
        <f>LEFT(Tabel1[[#This Row],[Ruumi tüüp (TALO Tüüpruumide nimestik)]],2)</f>
        <v/>
      </c>
      <c r="I523" s="32"/>
      <c r="J523" s="29"/>
      <c r="K523" s="21" t="str">
        <f>IFERROR(VLOOKUP(Tabel1[[#This Row],[Üürnik]],'Lepingu lisa'!$K$3:$L$22,2,FALSE),"")</f>
        <v/>
      </c>
      <c r="L523" s="21" t="str">
        <f>IFERROR(VLOOKUP(Tabel1[[#This Row],[Jaotus]],Tabelid!L:M,2,FALSE),"")</f>
        <v/>
      </c>
    </row>
    <row r="524" spans="1:12" x14ac:dyDescent="0.25">
      <c r="A524" s="29"/>
      <c r="B524" s="31"/>
      <c r="C524" s="29"/>
      <c r="D524" s="29"/>
      <c r="E524" s="29"/>
      <c r="F524" s="44"/>
      <c r="G524" s="29"/>
      <c r="H524" s="21" t="str">
        <f>LEFT(Tabel1[[#This Row],[Ruumi tüüp (TALO Tüüpruumide nimestik)]],2)</f>
        <v/>
      </c>
      <c r="I524" s="32"/>
      <c r="J524" s="29"/>
      <c r="K524" s="21" t="str">
        <f>IFERROR(VLOOKUP(Tabel1[[#This Row],[Üürnik]],'Lepingu lisa'!$K$3:$L$22,2,FALSE),"")</f>
        <v/>
      </c>
      <c r="L524" s="21" t="str">
        <f>IFERROR(VLOOKUP(Tabel1[[#This Row],[Jaotus]],Tabelid!L:M,2,FALSE),"")</f>
        <v/>
      </c>
    </row>
    <row r="525" spans="1:12" x14ac:dyDescent="0.25">
      <c r="A525" s="29"/>
      <c r="B525" s="31"/>
      <c r="C525" s="29"/>
      <c r="D525" s="29"/>
      <c r="E525" s="29"/>
      <c r="F525" s="44"/>
      <c r="G525" s="29"/>
      <c r="H525" s="21" t="str">
        <f>LEFT(Tabel1[[#This Row],[Ruumi tüüp (TALO Tüüpruumide nimestik)]],2)</f>
        <v/>
      </c>
      <c r="I525" s="32"/>
      <c r="J525" s="29"/>
      <c r="K525" s="21" t="str">
        <f>IFERROR(VLOOKUP(Tabel1[[#This Row],[Üürnik]],'Lepingu lisa'!$K$3:$L$22,2,FALSE),"")</f>
        <v/>
      </c>
      <c r="L525" s="21" t="str">
        <f>IFERROR(VLOOKUP(Tabel1[[#This Row],[Jaotus]],Tabelid!L:M,2,FALSE),"")</f>
        <v/>
      </c>
    </row>
    <row r="526" spans="1:12" x14ac:dyDescent="0.25">
      <c r="A526" s="29"/>
      <c r="B526" s="31"/>
      <c r="C526" s="29"/>
      <c r="D526" s="29"/>
      <c r="E526" s="29"/>
      <c r="F526" s="44"/>
      <c r="G526" s="29"/>
      <c r="H526" s="21" t="str">
        <f>LEFT(Tabel1[[#This Row],[Ruumi tüüp (TALO Tüüpruumide nimestik)]],2)</f>
        <v/>
      </c>
      <c r="I526" s="32"/>
      <c r="J526" s="29"/>
      <c r="K526" s="21" t="str">
        <f>IFERROR(VLOOKUP(Tabel1[[#This Row],[Üürnik]],'Lepingu lisa'!$K$3:$L$22,2,FALSE),"")</f>
        <v/>
      </c>
      <c r="L526" s="21" t="str">
        <f>IFERROR(VLOOKUP(Tabel1[[#This Row],[Jaotus]],Tabelid!L:M,2,FALSE),"")</f>
        <v/>
      </c>
    </row>
    <row r="527" spans="1:12" x14ac:dyDescent="0.25">
      <c r="A527" s="29"/>
      <c r="B527" s="31"/>
      <c r="C527" s="29"/>
      <c r="D527" s="29"/>
      <c r="E527" s="29"/>
      <c r="F527" s="44"/>
      <c r="G527" s="29"/>
      <c r="H527" s="21" t="str">
        <f>LEFT(Tabel1[[#This Row],[Ruumi tüüp (TALO Tüüpruumide nimestik)]],2)</f>
        <v/>
      </c>
      <c r="I527" s="32"/>
      <c r="J527" s="29"/>
      <c r="K527" s="21" t="str">
        <f>IFERROR(VLOOKUP(Tabel1[[#This Row],[Üürnik]],'Lepingu lisa'!$K$3:$L$22,2,FALSE),"")</f>
        <v/>
      </c>
      <c r="L527" s="21" t="str">
        <f>IFERROR(VLOOKUP(Tabel1[[#This Row],[Jaotus]],Tabelid!L:M,2,FALSE),"")</f>
        <v/>
      </c>
    </row>
    <row r="528" spans="1:12" x14ac:dyDescent="0.25">
      <c r="A528" s="29"/>
      <c r="B528" s="31"/>
      <c r="C528" s="29"/>
      <c r="D528" s="29"/>
      <c r="E528" s="29"/>
      <c r="F528" s="44"/>
      <c r="G528" s="29"/>
      <c r="H528" s="21" t="str">
        <f>LEFT(Tabel1[[#This Row],[Ruumi tüüp (TALO Tüüpruumide nimestik)]],2)</f>
        <v/>
      </c>
      <c r="I528" s="32"/>
      <c r="J528" s="29"/>
      <c r="K528" s="21" t="str">
        <f>IFERROR(VLOOKUP(Tabel1[[#This Row],[Üürnik]],'Lepingu lisa'!$K$3:$L$22,2,FALSE),"")</f>
        <v/>
      </c>
      <c r="L528" s="21" t="str">
        <f>IFERROR(VLOOKUP(Tabel1[[#This Row],[Jaotus]],Tabelid!L:M,2,FALSE),"")</f>
        <v/>
      </c>
    </row>
    <row r="529" spans="1:12" x14ac:dyDescent="0.25">
      <c r="A529" s="29"/>
      <c r="B529" s="31"/>
      <c r="C529" s="29"/>
      <c r="D529" s="29"/>
      <c r="E529" s="29"/>
      <c r="F529" s="44"/>
      <c r="G529" s="29"/>
      <c r="H529" s="21" t="str">
        <f>LEFT(Tabel1[[#This Row],[Ruumi tüüp (TALO Tüüpruumide nimestik)]],2)</f>
        <v/>
      </c>
      <c r="I529" s="32"/>
      <c r="J529" s="29"/>
      <c r="K529" s="21" t="str">
        <f>IFERROR(VLOOKUP(Tabel1[[#This Row],[Üürnik]],'Lepingu lisa'!$K$3:$L$22,2,FALSE),"")</f>
        <v/>
      </c>
      <c r="L529" s="21" t="str">
        <f>IFERROR(VLOOKUP(Tabel1[[#This Row],[Jaotus]],Tabelid!L:M,2,FALSE),"")</f>
        <v/>
      </c>
    </row>
    <row r="530" spans="1:12" x14ac:dyDescent="0.25">
      <c r="A530" s="29"/>
      <c r="B530" s="31"/>
      <c r="C530" s="29"/>
      <c r="D530" s="29"/>
      <c r="E530" s="29"/>
      <c r="F530" s="44"/>
      <c r="G530" s="29"/>
      <c r="H530" s="21" t="str">
        <f>LEFT(Tabel1[[#This Row],[Ruumi tüüp (TALO Tüüpruumide nimestik)]],2)</f>
        <v/>
      </c>
      <c r="I530" s="32"/>
      <c r="J530" s="29"/>
      <c r="K530" s="21" t="str">
        <f>IFERROR(VLOOKUP(Tabel1[[#This Row],[Üürnik]],'Lepingu lisa'!$K$3:$L$22,2,FALSE),"")</f>
        <v/>
      </c>
      <c r="L530" s="21" t="str">
        <f>IFERROR(VLOOKUP(Tabel1[[#This Row],[Jaotus]],Tabelid!L:M,2,FALSE),"")</f>
        <v/>
      </c>
    </row>
    <row r="531" spans="1:12" x14ac:dyDescent="0.25">
      <c r="A531" s="29"/>
      <c r="B531" s="31"/>
      <c r="C531" s="29"/>
      <c r="D531" s="29"/>
      <c r="E531" s="29"/>
      <c r="F531" s="44"/>
      <c r="G531" s="29"/>
      <c r="H531" s="21" t="str">
        <f>LEFT(Tabel1[[#This Row],[Ruumi tüüp (TALO Tüüpruumide nimestik)]],2)</f>
        <v/>
      </c>
      <c r="I531" s="32"/>
      <c r="J531" s="29"/>
      <c r="K531" s="21" t="str">
        <f>IFERROR(VLOOKUP(Tabel1[[#This Row],[Üürnik]],'Lepingu lisa'!$K$3:$L$22,2,FALSE),"")</f>
        <v/>
      </c>
      <c r="L531" s="21" t="str">
        <f>IFERROR(VLOOKUP(Tabel1[[#This Row],[Jaotus]],Tabelid!L:M,2,FALSE),"")</f>
        <v/>
      </c>
    </row>
    <row r="532" spans="1:12" x14ac:dyDescent="0.25">
      <c r="A532" s="29"/>
      <c r="B532" s="31"/>
      <c r="C532" s="29"/>
      <c r="D532" s="29"/>
      <c r="E532" s="29"/>
      <c r="F532" s="44"/>
      <c r="G532" s="29"/>
      <c r="H532" s="21" t="str">
        <f>LEFT(Tabel1[[#This Row],[Ruumi tüüp (TALO Tüüpruumide nimestik)]],2)</f>
        <v/>
      </c>
      <c r="I532" s="32"/>
      <c r="J532" s="29"/>
      <c r="K532" s="21" t="str">
        <f>IFERROR(VLOOKUP(Tabel1[[#This Row],[Üürnik]],'Lepingu lisa'!$K$3:$L$22,2,FALSE),"")</f>
        <v/>
      </c>
      <c r="L532" s="21" t="str">
        <f>IFERROR(VLOOKUP(Tabel1[[#This Row],[Jaotus]],Tabelid!L:M,2,FALSE),"")</f>
        <v/>
      </c>
    </row>
    <row r="533" spans="1:12" x14ac:dyDescent="0.25">
      <c r="A533" s="29"/>
      <c r="B533" s="31"/>
      <c r="C533" s="29"/>
      <c r="D533" s="29"/>
      <c r="E533" s="29"/>
      <c r="F533" s="44"/>
      <c r="G533" s="29"/>
      <c r="H533" s="21" t="str">
        <f>LEFT(Tabel1[[#This Row],[Ruumi tüüp (TALO Tüüpruumide nimestik)]],2)</f>
        <v/>
      </c>
      <c r="I533" s="32"/>
      <c r="J533" s="29"/>
      <c r="K533" s="21" t="str">
        <f>IFERROR(VLOOKUP(Tabel1[[#This Row],[Üürnik]],'Lepingu lisa'!$K$3:$L$22,2,FALSE),"")</f>
        <v/>
      </c>
      <c r="L533" s="21" t="str">
        <f>IFERROR(VLOOKUP(Tabel1[[#This Row],[Jaotus]],Tabelid!L:M,2,FALSE),"")</f>
        <v/>
      </c>
    </row>
    <row r="534" spans="1:12" x14ac:dyDescent="0.25">
      <c r="A534" s="29"/>
      <c r="B534" s="31"/>
      <c r="C534" s="29"/>
      <c r="D534" s="29"/>
      <c r="E534" s="29"/>
      <c r="F534" s="44"/>
      <c r="G534" s="29"/>
      <c r="H534" s="21" t="str">
        <f>LEFT(Tabel1[[#This Row],[Ruumi tüüp (TALO Tüüpruumide nimestik)]],2)</f>
        <v/>
      </c>
      <c r="I534" s="32"/>
      <c r="J534" s="29"/>
      <c r="K534" s="21" t="str">
        <f>IFERROR(VLOOKUP(Tabel1[[#This Row],[Üürnik]],'Lepingu lisa'!$K$3:$L$22,2,FALSE),"")</f>
        <v/>
      </c>
      <c r="L534" s="21" t="str">
        <f>IFERROR(VLOOKUP(Tabel1[[#This Row],[Jaotus]],Tabelid!L:M,2,FALSE),"")</f>
        <v/>
      </c>
    </row>
    <row r="535" spans="1:12" x14ac:dyDescent="0.25">
      <c r="A535" s="29"/>
      <c r="B535" s="31"/>
      <c r="C535" s="29"/>
      <c r="D535" s="29"/>
      <c r="E535" s="29"/>
      <c r="F535" s="44"/>
      <c r="G535" s="29"/>
      <c r="H535" s="21" t="str">
        <f>LEFT(Tabel1[[#This Row],[Ruumi tüüp (TALO Tüüpruumide nimestik)]],2)</f>
        <v/>
      </c>
      <c r="I535" s="32"/>
      <c r="J535" s="29"/>
      <c r="K535" s="21" t="str">
        <f>IFERROR(VLOOKUP(Tabel1[[#This Row],[Üürnik]],'Lepingu lisa'!$K$3:$L$22,2,FALSE),"")</f>
        <v/>
      </c>
      <c r="L535" s="21" t="str">
        <f>IFERROR(VLOOKUP(Tabel1[[#This Row],[Jaotus]],Tabelid!L:M,2,FALSE),"")</f>
        <v/>
      </c>
    </row>
    <row r="536" spans="1:12" x14ac:dyDescent="0.25">
      <c r="A536" s="29"/>
      <c r="B536" s="31"/>
      <c r="C536" s="29"/>
      <c r="D536" s="29"/>
      <c r="E536" s="29"/>
      <c r="F536" s="44"/>
      <c r="G536" s="29"/>
      <c r="H536" s="21" t="str">
        <f>LEFT(Tabel1[[#This Row],[Ruumi tüüp (TALO Tüüpruumide nimestik)]],2)</f>
        <v/>
      </c>
      <c r="I536" s="32"/>
      <c r="J536" s="29"/>
      <c r="K536" s="21" t="str">
        <f>IFERROR(VLOOKUP(Tabel1[[#This Row],[Üürnik]],'Lepingu lisa'!$K$3:$L$22,2,FALSE),"")</f>
        <v/>
      </c>
      <c r="L536" s="21" t="str">
        <f>IFERROR(VLOOKUP(Tabel1[[#This Row],[Jaotus]],Tabelid!L:M,2,FALSE),"")</f>
        <v/>
      </c>
    </row>
    <row r="537" spans="1:12" x14ac:dyDescent="0.25">
      <c r="A537" s="29"/>
      <c r="B537" s="31"/>
      <c r="C537" s="29"/>
      <c r="D537" s="29"/>
      <c r="E537" s="29"/>
      <c r="F537" s="44"/>
      <c r="G537" s="29"/>
      <c r="H537" s="21" t="str">
        <f>LEFT(Tabel1[[#This Row],[Ruumi tüüp (TALO Tüüpruumide nimestik)]],2)</f>
        <v/>
      </c>
      <c r="I537" s="32"/>
      <c r="J537" s="29"/>
      <c r="K537" s="21" t="str">
        <f>IFERROR(VLOOKUP(Tabel1[[#This Row],[Üürnik]],'Lepingu lisa'!$K$3:$L$22,2,FALSE),"")</f>
        <v/>
      </c>
      <c r="L537" s="21" t="str">
        <f>IFERROR(VLOOKUP(Tabel1[[#This Row],[Jaotus]],Tabelid!L:M,2,FALSE),"")</f>
        <v/>
      </c>
    </row>
    <row r="538" spans="1:12" x14ac:dyDescent="0.25">
      <c r="A538" s="29"/>
      <c r="B538" s="31"/>
      <c r="C538" s="29"/>
      <c r="D538" s="29"/>
      <c r="E538" s="29"/>
      <c r="F538" s="44"/>
      <c r="G538" s="29"/>
      <c r="H538" s="21" t="str">
        <f>LEFT(Tabel1[[#This Row],[Ruumi tüüp (TALO Tüüpruumide nimestik)]],2)</f>
        <v/>
      </c>
      <c r="I538" s="32"/>
      <c r="J538" s="29"/>
      <c r="K538" s="21" t="str">
        <f>IFERROR(VLOOKUP(Tabel1[[#This Row],[Üürnik]],'Lepingu lisa'!$K$3:$L$22,2,FALSE),"")</f>
        <v/>
      </c>
      <c r="L538" s="21" t="str">
        <f>IFERROR(VLOOKUP(Tabel1[[#This Row],[Jaotus]],Tabelid!L:M,2,FALSE),"")</f>
        <v/>
      </c>
    </row>
    <row r="539" spans="1:12" x14ac:dyDescent="0.25">
      <c r="A539" s="29"/>
      <c r="B539" s="31"/>
      <c r="C539" s="29"/>
      <c r="D539" s="29"/>
      <c r="E539" s="29"/>
      <c r="F539" s="44"/>
      <c r="G539" s="29"/>
      <c r="H539" s="21" t="str">
        <f>LEFT(Tabel1[[#This Row],[Ruumi tüüp (TALO Tüüpruumide nimestik)]],2)</f>
        <v/>
      </c>
      <c r="I539" s="32"/>
      <c r="J539" s="29"/>
      <c r="K539" s="21" t="str">
        <f>IFERROR(VLOOKUP(Tabel1[[#This Row],[Üürnik]],'Lepingu lisa'!$K$3:$L$22,2,FALSE),"")</f>
        <v/>
      </c>
      <c r="L539" s="21" t="str">
        <f>IFERROR(VLOOKUP(Tabel1[[#This Row],[Jaotus]],Tabelid!L:M,2,FALSE),"")</f>
        <v/>
      </c>
    </row>
    <row r="540" spans="1:12" x14ac:dyDescent="0.25">
      <c r="A540" s="29"/>
      <c r="B540" s="31"/>
      <c r="C540" s="29"/>
      <c r="D540" s="29"/>
      <c r="E540" s="29"/>
      <c r="F540" s="44"/>
      <c r="G540" s="29"/>
      <c r="H540" s="21" t="str">
        <f>LEFT(Tabel1[[#This Row],[Ruumi tüüp (TALO Tüüpruumide nimestik)]],2)</f>
        <v/>
      </c>
      <c r="I540" s="32"/>
      <c r="J540" s="29"/>
      <c r="K540" s="21" t="str">
        <f>IFERROR(VLOOKUP(Tabel1[[#This Row],[Üürnik]],'Lepingu lisa'!$K$3:$L$22,2,FALSE),"")</f>
        <v/>
      </c>
      <c r="L540" s="21" t="str">
        <f>IFERROR(VLOOKUP(Tabel1[[#This Row],[Jaotus]],Tabelid!L:M,2,FALSE),"")</f>
        <v/>
      </c>
    </row>
    <row r="541" spans="1:12" x14ac:dyDescent="0.25">
      <c r="A541" s="29"/>
      <c r="B541" s="31"/>
      <c r="C541" s="29"/>
      <c r="D541" s="29"/>
      <c r="E541" s="29"/>
      <c r="F541" s="44"/>
      <c r="G541" s="29"/>
      <c r="H541" s="21" t="str">
        <f>LEFT(Tabel1[[#This Row],[Ruumi tüüp (TALO Tüüpruumide nimestik)]],2)</f>
        <v/>
      </c>
      <c r="I541" s="32"/>
      <c r="J541" s="29"/>
      <c r="K541" s="21" t="str">
        <f>IFERROR(VLOOKUP(Tabel1[[#This Row],[Üürnik]],'Lepingu lisa'!$K$3:$L$22,2,FALSE),"")</f>
        <v/>
      </c>
      <c r="L541" s="21" t="str">
        <f>IFERROR(VLOOKUP(Tabel1[[#This Row],[Jaotus]],Tabelid!L:M,2,FALSE),"")</f>
        <v/>
      </c>
    </row>
    <row r="542" spans="1:12" x14ac:dyDescent="0.25">
      <c r="A542" s="29"/>
      <c r="B542" s="31"/>
      <c r="C542" s="29"/>
      <c r="D542" s="29"/>
      <c r="E542" s="29"/>
      <c r="F542" s="44"/>
      <c r="G542" s="29"/>
      <c r="H542" s="21" t="str">
        <f>LEFT(Tabel1[[#This Row],[Ruumi tüüp (TALO Tüüpruumide nimestik)]],2)</f>
        <v/>
      </c>
      <c r="I542" s="32"/>
      <c r="J542" s="29"/>
      <c r="K542" s="21" t="str">
        <f>IFERROR(VLOOKUP(Tabel1[[#This Row],[Üürnik]],'Lepingu lisa'!$K$3:$L$22,2,FALSE),"")</f>
        <v/>
      </c>
      <c r="L542" s="21" t="str">
        <f>IFERROR(VLOOKUP(Tabel1[[#This Row],[Jaotus]],Tabelid!L:M,2,FALSE),"")</f>
        <v/>
      </c>
    </row>
    <row r="543" spans="1:12" x14ac:dyDescent="0.25">
      <c r="A543" s="29"/>
      <c r="B543" s="31"/>
      <c r="C543" s="29"/>
      <c r="D543" s="29"/>
      <c r="E543" s="29"/>
      <c r="F543" s="44"/>
      <c r="G543" s="29"/>
      <c r="H543" s="21" t="str">
        <f>LEFT(Tabel1[[#This Row],[Ruumi tüüp (TALO Tüüpruumide nimestik)]],2)</f>
        <v/>
      </c>
      <c r="I543" s="32"/>
      <c r="J543" s="29"/>
      <c r="K543" s="21" t="str">
        <f>IFERROR(VLOOKUP(Tabel1[[#This Row],[Üürnik]],'Lepingu lisa'!$K$3:$L$22,2,FALSE),"")</f>
        <v/>
      </c>
      <c r="L543" s="21" t="str">
        <f>IFERROR(VLOOKUP(Tabel1[[#This Row],[Jaotus]],Tabelid!L:M,2,FALSE),"")</f>
        <v/>
      </c>
    </row>
    <row r="544" spans="1:12" x14ac:dyDescent="0.25">
      <c r="A544" s="29"/>
      <c r="B544" s="31"/>
      <c r="C544" s="29"/>
      <c r="D544" s="29"/>
      <c r="E544" s="29"/>
      <c r="F544" s="44"/>
      <c r="G544" s="29"/>
      <c r="H544" s="21" t="str">
        <f>LEFT(Tabel1[[#This Row],[Ruumi tüüp (TALO Tüüpruumide nimestik)]],2)</f>
        <v/>
      </c>
      <c r="I544" s="32"/>
      <c r="J544" s="29"/>
      <c r="K544" s="21" t="str">
        <f>IFERROR(VLOOKUP(Tabel1[[#This Row],[Üürnik]],'Lepingu lisa'!$K$3:$L$22,2,FALSE),"")</f>
        <v/>
      </c>
      <c r="L544" s="21" t="str">
        <f>IFERROR(VLOOKUP(Tabel1[[#This Row],[Jaotus]],Tabelid!L:M,2,FALSE),"")</f>
        <v/>
      </c>
    </row>
    <row r="545" spans="1:12" x14ac:dyDescent="0.25">
      <c r="A545" s="29"/>
      <c r="B545" s="31"/>
      <c r="C545" s="29"/>
      <c r="D545" s="29"/>
      <c r="E545" s="29"/>
      <c r="F545" s="44"/>
      <c r="G545" s="29"/>
      <c r="H545" s="21" t="str">
        <f>LEFT(Tabel1[[#This Row],[Ruumi tüüp (TALO Tüüpruumide nimestik)]],2)</f>
        <v/>
      </c>
      <c r="I545" s="32"/>
      <c r="J545" s="29"/>
      <c r="K545" s="21" t="str">
        <f>IFERROR(VLOOKUP(Tabel1[[#This Row],[Üürnik]],'Lepingu lisa'!$K$3:$L$22,2,FALSE),"")</f>
        <v/>
      </c>
      <c r="L545" s="21" t="str">
        <f>IFERROR(VLOOKUP(Tabel1[[#This Row],[Jaotus]],Tabelid!L:M,2,FALSE),"")</f>
        <v/>
      </c>
    </row>
    <row r="546" spans="1:12" x14ac:dyDescent="0.25">
      <c r="A546" s="29"/>
      <c r="B546" s="31"/>
      <c r="C546" s="29"/>
      <c r="D546" s="29"/>
      <c r="E546" s="29"/>
      <c r="F546" s="44"/>
      <c r="G546" s="29"/>
      <c r="H546" s="21" t="str">
        <f>LEFT(Tabel1[[#This Row],[Ruumi tüüp (TALO Tüüpruumide nimestik)]],2)</f>
        <v/>
      </c>
      <c r="I546" s="32"/>
      <c r="J546" s="29"/>
      <c r="K546" s="21" t="str">
        <f>IFERROR(VLOOKUP(Tabel1[[#This Row],[Üürnik]],'Lepingu lisa'!$K$3:$L$22,2,FALSE),"")</f>
        <v/>
      </c>
      <c r="L546" s="21" t="str">
        <f>IFERROR(VLOOKUP(Tabel1[[#This Row],[Jaotus]],Tabelid!L:M,2,FALSE),"")</f>
        <v/>
      </c>
    </row>
    <row r="547" spans="1:12" x14ac:dyDescent="0.25">
      <c r="A547" s="29"/>
      <c r="B547" s="31"/>
      <c r="C547" s="29"/>
      <c r="D547" s="29"/>
      <c r="E547" s="29"/>
      <c r="F547" s="44"/>
      <c r="G547" s="29"/>
      <c r="H547" s="21" t="str">
        <f>LEFT(Tabel1[[#This Row],[Ruumi tüüp (TALO Tüüpruumide nimestik)]],2)</f>
        <v/>
      </c>
      <c r="I547" s="32"/>
      <c r="J547" s="29"/>
      <c r="K547" s="21" t="str">
        <f>IFERROR(VLOOKUP(Tabel1[[#This Row],[Üürnik]],'Lepingu lisa'!$K$3:$L$22,2,FALSE),"")</f>
        <v/>
      </c>
      <c r="L547" s="21" t="str">
        <f>IFERROR(VLOOKUP(Tabel1[[#This Row],[Jaotus]],Tabelid!L:M,2,FALSE),"")</f>
        <v/>
      </c>
    </row>
    <row r="548" spans="1:12" x14ac:dyDescent="0.25">
      <c r="A548" s="29"/>
      <c r="B548" s="31"/>
      <c r="C548" s="29"/>
      <c r="D548" s="29"/>
      <c r="E548" s="29"/>
      <c r="F548" s="44"/>
      <c r="G548" s="29"/>
      <c r="H548" s="21" t="str">
        <f>LEFT(Tabel1[[#This Row],[Ruumi tüüp (TALO Tüüpruumide nimestik)]],2)</f>
        <v/>
      </c>
      <c r="I548" s="32"/>
      <c r="J548" s="29"/>
      <c r="K548" s="21" t="str">
        <f>IFERROR(VLOOKUP(Tabel1[[#This Row],[Üürnik]],'Lepingu lisa'!$K$3:$L$22,2,FALSE),"")</f>
        <v/>
      </c>
      <c r="L548" s="21" t="str">
        <f>IFERROR(VLOOKUP(Tabel1[[#This Row],[Jaotus]],Tabelid!L:M,2,FALSE),"")</f>
        <v/>
      </c>
    </row>
    <row r="549" spans="1:12" x14ac:dyDescent="0.25">
      <c r="A549" s="29"/>
      <c r="B549" s="31"/>
      <c r="C549" s="29"/>
      <c r="D549" s="29"/>
      <c r="E549" s="29"/>
      <c r="F549" s="44"/>
      <c r="G549" s="29"/>
      <c r="H549" s="21" t="str">
        <f>LEFT(Tabel1[[#This Row],[Ruumi tüüp (TALO Tüüpruumide nimestik)]],2)</f>
        <v/>
      </c>
      <c r="I549" s="32"/>
      <c r="J549" s="29"/>
      <c r="K549" s="21" t="str">
        <f>IFERROR(VLOOKUP(Tabel1[[#This Row],[Üürnik]],'Lepingu lisa'!$K$3:$L$22,2,FALSE),"")</f>
        <v/>
      </c>
      <c r="L549" s="21" t="str">
        <f>IFERROR(VLOOKUP(Tabel1[[#This Row],[Jaotus]],Tabelid!L:M,2,FALSE),"")</f>
        <v/>
      </c>
    </row>
    <row r="550" spans="1:12" x14ac:dyDescent="0.25">
      <c r="A550" s="29"/>
      <c r="B550" s="31"/>
      <c r="C550" s="29"/>
      <c r="D550" s="29"/>
      <c r="E550" s="29"/>
      <c r="F550" s="44"/>
      <c r="G550" s="29"/>
      <c r="H550" s="21" t="str">
        <f>LEFT(Tabel1[[#This Row],[Ruumi tüüp (TALO Tüüpruumide nimestik)]],2)</f>
        <v/>
      </c>
      <c r="I550" s="32"/>
      <c r="J550" s="29"/>
      <c r="K550" s="21" t="str">
        <f>IFERROR(VLOOKUP(Tabel1[[#This Row],[Üürnik]],'Lepingu lisa'!$K$3:$L$22,2,FALSE),"")</f>
        <v/>
      </c>
      <c r="L550" s="21" t="str">
        <f>IFERROR(VLOOKUP(Tabel1[[#This Row],[Jaotus]],Tabelid!L:M,2,FALSE),"")</f>
        <v/>
      </c>
    </row>
    <row r="551" spans="1:12" x14ac:dyDescent="0.25">
      <c r="A551" s="29"/>
      <c r="B551" s="31"/>
      <c r="C551" s="29"/>
      <c r="D551" s="29"/>
      <c r="E551" s="29"/>
      <c r="F551" s="44"/>
      <c r="G551" s="29"/>
      <c r="H551" s="21" t="str">
        <f>LEFT(Tabel1[[#This Row],[Ruumi tüüp (TALO Tüüpruumide nimestik)]],2)</f>
        <v/>
      </c>
      <c r="I551" s="32"/>
      <c r="J551" s="29"/>
      <c r="K551" s="21" t="str">
        <f>IFERROR(VLOOKUP(Tabel1[[#This Row],[Üürnik]],'Lepingu lisa'!$K$3:$L$22,2,FALSE),"")</f>
        <v/>
      </c>
      <c r="L551" s="21" t="str">
        <f>IFERROR(VLOOKUP(Tabel1[[#This Row],[Jaotus]],Tabelid!L:M,2,FALSE),"")</f>
        <v/>
      </c>
    </row>
    <row r="552" spans="1:12" x14ac:dyDescent="0.25">
      <c r="A552" s="29"/>
      <c r="B552" s="31"/>
      <c r="C552" s="29"/>
      <c r="D552" s="29"/>
      <c r="E552" s="29"/>
      <c r="F552" s="44"/>
      <c r="G552" s="29"/>
      <c r="H552" s="21" t="str">
        <f>LEFT(Tabel1[[#This Row],[Ruumi tüüp (TALO Tüüpruumide nimestik)]],2)</f>
        <v/>
      </c>
      <c r="I552" s="32"/>
      <c r="J552" s="29"/>
      <c r="K552" s="21" t="str">
        <f>IFERROR(VLOOKUP(Tabel1[[#This Row],[Üürnik]],'Lepingu lisa'!$K$3:$L$22,2,FALSE),"")</f>
        <v/>
      </c>
      <c r="L552" s="21" t="str">
        <f>IFERROR(VLOOKUP(Tabel1[[#This Row],[Jaotus]],Tabelid!L:M,2,FALSE),"")</f>
        <v/>
      </c>
    </row>
    <row r="553" spans="1:12" x14ac:dyDescent="0.25">
      <c r="A553" s="29"/>
      <c r="B553" s="31"/>
      <c r="C553" s="29"/>
      <c r="D553" s="29"/>
      <c r="E553" s="29"/>
      <c r="F553" s="44"/>
      <c r="G553" s="29"/>
      <c r="H553" s="21" t="str">
        <f>LEFT(Tabel1[[#This Row],[Ruumi tüüp (TALO Tüüpruumide nimestik)]],2)</f>
        <v/>
      </c>
      <c r="I553" s="32"/>
      <c r="J553" s="29"/>
      <c r="K553" s="21" t="str">
        <f>IFERROR(VLOOKUP(Tabel1[[#This Row],[Üürnik]],'Lepingu lisa'!$K$3:$L$22,2,FALSE),"")</f>
        <v/>
      </c>
      <c r="L553" s="21" t="str">
        <f>IFERROR(VLOOKUP(Tabel1[[#This Row],[Jaotus]],Tabelid!L:M,2,FALSE),"")</f>
        <v/>
      </c>
    </row>
    <row r="554" spans="1:12" x14ac:dyDescent="0.25">
      <c r="A554" s="29"/>
      <c r="B554" s="31"/>
      <c r="C554" s="29"/>
      <c r="D554" s="29"/>
      <c r="E554" s="29"/>
      <c r="F554" s="44"/>
      <c r="G554" s="29"/>
      <c r="H554" s="21" t="str">
        <f>LEFT(Tabel1[[#This Row],[Ruumi tüüp (TALO Tüüpruumide nimestik)]],2)</f>
        <v/>
      </c>
      <c r="I554" s="32"/>
      <c r="J554" s="29"/>
      <c r="K554" s="21" t="str">
        <f>IFERROR(VLOOKUP(Tabel1[[#This Row],[Üürnik]],'Lepingu lisa'!$K$3:$L$22,2,FALSE),"")</f>
        <v/>
      </c>
      <c r="L554" s="21" t="str">
        <f>IFERROR(VLOOKUP(Tabel1[[#This Row],[Jaotus]],Tabelid!L:M,2,FALSE),"")</f>
        <v/>
      </c>
    </row>
    <row r="555" spans="1:12" x14ac:dyDescent="0.25">
      <c r="A555" s="29"/>
      <c r="B555" s="31"/>
      <c r="C555" s="29"/>
      <c r="D555" s="29"/>
      <c r="E555" s="29"/>
      <c r="F555" s="44"/>
      <c r="G555" s="29"/>
      <c r="H555" s="21" t="str">
        <f>LEFT(Tabel1[[#This Row],[Ruumi tüüp (TALO Tüüpruumide nimestik)]],2)</f>
        <v/>
      </c>
      <c r="I555" s="32"/>
      <c r="J555" s="29"/>
      <c r="K555" s="21" t="str">
        <f>IFERROR(VLOOKUP(Tabel1[[#This Row],[Üürnik]],'Lepingu lisa'!$K$3:$L$22,2,FALSE),"")</f>
        <v/>
      </c>
      <c r="L555" s="21" t="str">
        <f>IFERROR(VLOOKUP(Tabel1[[#This Row],[Jaotus]],Tabelid!L:M,2,FALSE),"")</f>
        <v/>
      </c>
    </row>
    <row r="556" spans="1:12" x14ac:dyDescent="0.25">
      <c r="A556" s="29"/>
      <c r="B556" s="31"/>
      <c r="C556" s="29"/>
      <c r="D556" s="29"/>
      <c r="E556" s="29"/>
      <c r="F556" s="44"/>
      <c r="G556" s="29"/>
      <c r="H556" s="21" t="str">
        <f>LEFT(Tabel1[[#This Row],[Ruumi tüüp (TALO Tüüpruumide nimestik)]],2)</f>
        <v/>
      </c>
      <c r="I556" s="32"/>
      <c r="J556" s="29"/>
      <c r="K556" s="21" t="str">
        <f>IFERROR(VLOOKUP(Tabel1[[#This Row],[Üürnik]],'Lepingu lisa'!$K$3:$L$22,2,FALSE),"")</f>
        <v/>
      </c>
      <c r="L556" s="21" t="str">
        <f>IFERROR(VLOOKUP(Tabel1[[#This Row],[Jaotus]],Tabelid!L:M,2,FALSE),"")</f>
        <v/>
      </c>
    </row>
    <row r="557" spans="1:12" x14ac:dyDescent="0.25">
      <c r="A557" s="29"/>
      <c r="B557" s="31"/>
      <c r="C557" s="29"/>
      <c r="D557" s="29"/>
      <c r="E557" s="29"/>
      <c r="F557" s="44"/>
      <c r="G557" s="29"/>
      <c r="H557" s="21" t="str">
        <f>LEFT(Tabel1[[#This Row],[Ruumi tüüp (TALO Tüüpruumide nimestik)]],2)</f>
        <v/>
      </c>
      <c r="I557" s="32"/>
      <c r="J557" s="29"/>
      <c r="K557" s="21" t="str">
        <f>IFERROR(VLOOKUP(Tabel1[[#This Row],[Üürnik]],'Lepingu lisa'!$K$3:$L$22,2,FALSE),"")</f>
        <v/>
      </c>
      <c r="L557" s="21" t="str">
        <f>IFERROR(VLOOKUP(Tabel1[[#This Row],[Jaotus]],Tabelid!L:M,2,FALSE),"")</f>
        <v/>
      </c>
    </row>
    <row r="558" spans="1:12" x14ac:dyDescent="0.25">
      <c r="A558" s="29"/>
      <c r="B558" s="31"/>
      <c r="C558" s="29"/>
      <c r="D558" s="29"/>
      <c r="E558" s="29"/>
      <c r="F558" s="44"/>
      <c r="G558" s="29"/>
      <c r="H558" s="21" t="str">
        <f>LEFT(Tabel1[[#This Row],[Ruumi tüüp (TALO Tüüpruumide nimestik)]],2)</f>
        <v/>
      </c>
      <c r="I558" s="32"/>
      <c r="J558" s="29"/>
      <c r="K558" s="21" t="str">
        <f>IFERROR(VLOOKUP(Tabel1[[#This Row],[Üürnik]],'Lepingu lisa'!$K$3:$L$22,2,FALSE),"")</f>
        <v/>
      </c>
      <c r="L558" s="21" t="str">
        <f>IFERROR(VLOOKUP(Tabel1[[#This Row],[Jaotus]],Tabelid!L:M,2,FALSE),"")</f>
        <v/>
      </c>
    </row>
    <row r="559" spans="1:12" x14ac:dyDescent="0.25">
      <c r="A559" s="29"/>
      <c r="B559" s="31"/>
      <c r="C559" s="29"/>
      <c r="D559" s="29"/>
      <c r="E559" s="29"/>
      <c r="F559" s="44"/>
      <c r="G559" s="29"/>
      <c r="H559" s="21" t="str">
        <f>LEFT(Tabel1[[#This Row],[Ruumi tüüp (TALO Tüüpruumide nimestik)]],2)</f>
        <v/>
      </c>
      <c r="I559" s="32"/>
      <c r="J559" s="29"/>
      <c r="K559" s="21" t="str">
        <f>IFERROR(VLOOKUP(Tabel1[[#This Row],[Üürnik]],'Lepingu lisa'!$K$3:$L$22,2,FALSE),"")</f>
        <v/>
      </c>
      <c r="L559" s="21" t="str">
        <f>IFERROR(VLOOKUP(Tabel1[[#This Row],[Jaotus]],Tabelid!L:M,2,FALSE),"")</f>
        <v/>
      </c>
    </row>
    <row r="560" spans="1:12" x14ac:dyDescent="0.25">
      <c r="A560" s="29"/>
      <c r="B560" s="31"/>
      <c r="C560" s="29"/>
      <c r="D560" s="29"/>
      <c r="E560" s="29"/>
      <c r="F560" s="44"/>
      <c r="G560" s="29"/>
      <c r="H560" s="21" t="str">
        <f>LEFT(Tabel1[[#This Row],[Ruumi tüüp (TALO Tüüpruumide nimestik)]],2)</f>
        <v/>
      </c>
      <c r="I560" s="32"/>
      <c r="J560" s="29"/>
      <c r="K560" s="21" t="str">
        <f>IFERROR(VLOOKUP(Tabel1[[#This Row],[Üürnik]],'Lepingu lisa'!$K$3:$L$22,2,FALSE),"")</f>
        <v/>
      </c>
      <c r="L560" s="21" t="str">
        <f>IFERROR(VLOOKUP(Tabel1[[#This Row],[Jaotus]],Tabelid!L:M,2,FALSE),"")</f>
        <v/>
      </c>
    </row>
    <row r="561" spans="1:12" x14ac:dyDescent="0.25">
      <c r="A561" s="29"/>
      <c r="B561" s="31"/>
      <c r="C561" s="29"/>
      <c r="D561" s="29"/>
      <c r="E561" s="29"/>
      <c r="F561" s="44"/>
      <c r="G561" s="29"/>
      <c r="H561" s="21" t="str">
        <f>LEFT(Tabel1[[#This Row],[Ruumi tüüp (TALO Tüüpruumide nimestik)]],2)</f>
        <v/>
      </c>
      <c r="I561" s="32"/>
      <c r="J561" s="29"/>
      <c r="K561" s="21" t="str">
        <f>IFERROR(VLOOKUP(Tabel1[[#This Row],[Üürnik]],'Lepingu lisa'!$K$3:$L$22,2,FALSE),"")</f>
        <v/>
      </c>
      <c r="L561" s="21" t="str">
        <f>IFERROR(VLOOKUP(Tabel1[[#This Row],[Jaotus]],Tabelid!L:M,2,FALSE),"")</f>
        <v/>
      </c>
    </row>
    <row r="562" spans="1:12" x14ac:dyDescent="0.25">
      <c r="A562" s="29"/>
      <c r="B562" s="31"/>
      <c r="C562" s="29"/>
      <c r="D562" s="29"/>
      <c r="E562" s="29"/>
      <c r="F562" s="44"/>
      <c r="G562" s="29"/>
      <c r="H562" s="21" t="str">
        <f>LEFT(Tabel1[[#This Row],[Ruumi tüüp (TALO Tüüpruumide nimestik)]],2)</f>
        <v/>
      </c>
      <c r="I562" s="32"/>
      <c r="J562" s="29"/>
      <c r="K562" s="21" t="str">
        <f>IFERROR(VLOOKUP(Tabel1[[#This Row],[Üürnik]],'Lepingu lisa'!$K$3:$L$22,2,FALSE),"")</f>
        <v/>
      </c>
      <c r="L562" s="21" t="str">
        <f>IFERROR(VLOOKUP(Tabel1[[#This Row],[Jaotus]],Tabelid!L:M,2,FALSE),"")</f>
        <v/>
      </c>
    </row>
    <row r="563" spans="1:12" x14ac:dyDescent="0.25">
      <c r="A563" s="29"/>
      <c r="B563" s="31"/>
      <c r="C563" s="29"/>
      <c r="D563" s="29"/>
      <c r="E563" s="29"/>
      <c r="F563" s="44"/>
      <c r="G563" s="29"/>
      <c r="H563" s="21" t="str">
        <f>LEFT(Tabel1[[#This Row],[Ruumi tüüp (TALO Tüüpruumide nimestik)]],2)</f>
        <v/>
      </c>
      <c r="I563" s="32"/>
      <c r="J563" s="29"/>
      <c r="K563" s="21" t="str">
        <f>IFERROR(VLOOKUP(Tabel1[[#This Row],[Üürnik]],'Lepingu lisa'!$K$3:$L$22,2,FALSE),"")</f>
        <v/>
      </c>
      <c r="L563" s="21" t="str">
        <f>IFERROR(VLOOKUP(Tabel1[[#This Row],[Jaotus]],Tabelid!L:M,2,FALSE),"")</f>
        <v/>
      </c>
    </row>
    <row r="564" spans="1:12" x14ac:dyDescent="0.25">
      <c r="A564" s="29"/>
      <c r="B564" s="31"/>
      <c r="C564" s="29"/>
      <c r="D564" s="29"/>
      <c r="E564" s="29"/>
      <c r="F564" s="44"/>
      <c r="G564" s="29"/>
      <c r="H564" s="21" t="str">
        <f>LEFT(Tabel1[[#This Row],[Ruumi tüüp (TALO Tüüpruumide nimestik)]],2)</f>
        <v/>
      </c>
      <c r="I564" s="32"/>
      <c r="J564" s="29"/>
      <c r="K564" s="21" t="str">
        <f>IFERROR(VLOOKUP(Tabel1[[#This Row],[Üürnik]],'Lepingu lisa'!$K$3:$L$22,2,FALSE),"")</f>
        <v/>
      </c>
      <c r="L564" s="21" t="str">
        <f>IFERROR(VLOOKUP(Tabel1[[#This Row],[Jaotus]],Tabelid!L:M,2,FALSE),"")</f>
        <v/>
      </c>
    </row>
    <row r="565" spans="1:12" x14ac:dyDescent="0.25">
      <c r="A565" s="29"/>
      <c r="B565" s="31"/>
      <c r="C565" s="29"/>
      <c r="D565" s="29"/>
      <c r="E565" s="29"/>
      <c r="F565" s="44"/>
      <c r="G565" s="29"/>
      <c r="H565" s="21" t="str">
        <f>LEFT(Tabel1[[#This Row],[Ruumi tüüp (TALO Tüüpruumide nimestik)]],2)</f>
        <v/>
      </c>
      <c r="I565" s="32"/>
      <c r="J565" s="29"/>
      <c r="K565" s="21" t="str">
        <f>IFERROR(VLOOKUP(Tabel1[[#This Row],[Üürnik]],'Lepingu lisa'!$K$3:$L$22,2,FALSE),"")</f>
        <v/>
      </c>
      <c r="L565" s="21" t="str">
        <f>IFERROR(VLOOKUP(Tabel1[[#This Row],[Jaotus]],Tabelid!L:M,2,FALSE),"")</f>
        <v/>
      </c>
    </row>
    <row r="566" spans="1:12" x14ac:dyDescent="0.25">
      <c r="A566" s="29"/>
      <c r="B566" s="31"/>
      <c r="C566" s="29"/>
      <c r="D566" s="29"/>
      <c r="E566" s="29"/>
      <c r="F566" s="44"/>
      <c r="G566" s="29"/>
      <c r="H566" s="21" t="str">
        <f>LEFT(Tabel1[[#This Row],[Ruumi tüüp (TALO Tüüpruumide nimestik)]],2)</f>
        <v/>
      </c>
      <c r="I566" s="32"/>
      <c r="J566" s="29"/>
      <c r="K566" s="21" t="str">
        <f>IFERROR(VLOOKUP(Tabel1[[#This Row],[Üürnik]],'Lepingu lisa'!$K$3:$L$22,2,FALSE),"")</f>
        <v/>
      </c>
      <c r="L566" s="21" t="str">
        <f>IFERROR(VLOOKUP(Tabel1[[#This Row],[Jaotus]],Tabelid!L:M,2,FALSE),"")</f>
        <v/>
      </c>
    </row>
    <row r="567" spans="1:12" x14ac:dyDescent="0.25">
      <c r="A567" s="29"/>
      <c r="B567" s="31"/>
      <c r="C567" s="29"/>
      <c r="D567" s="29"/>
      <c r="E567" s="29"/>
      <c r="F567" s="44"/>
      <c r="G567" s="29"/>
      <c r="H567" s="21" t="str">
        <f>LEFT(Tabel1[[#This Row],[Ruumi tüüp (TALO Tüüpruumide nimestik)]],2)</f>
        <v/>
      </c>
      <c r="I567" s="32"/>
      <c r="J567" s="29"/>
      <c r="K567" s="21" t="str">
        <f>IFERROR(VLOOKUP(Tabel1[[#This Row],[Üürnik]],'Lepingu lisa'!$K$3:$L$22,2,FALSE),"")</f>
        <v/>
      </c>
      <c r="L567" s="21" t="str">
        <f>IFERROR(VLOOKUP(Tabel1[[#This Row],[Jaotus]],Tabelid!L:M,2,FALSE),"")</f>
        <v/>
      </c>
    </row>
    <row r="568" spans="1:12" x14ac:dyDescent="0.25">
      <c r="A568" s="29"/>
      <c r="B568" s="31"/>
      <c r="C568" s="29"/>
      <c r="D568" s="29"/>
      <c r="E568" s="29"/>
      <c r="F568" s="44"/>
      <c r="G568" s="29"/>
      <c r="H568" s="21" t="str">
        <f>LEFT(Tabel1[[#This Row],[Ruumi tüüp (TALO Tüüpruumide nimestik)]],2)</f>
        <v/>
      </c>
      <c r="I568" s="32"/>
      <c r="J568" s="29"/>
      <c r="K568" s="21" t="str">
        <f>IFERROR(VLOOKUP(Tabel1[[#This Row],[Üürnik]],'Lepingu lisa'!$K$3:$L$22,2,FALSE),"")</f>
        <v/>
      </c>
      <c r="L568" s="21" t="str">
        <f>IFERROR(VLOOKUP(Tabel1[[#This Row],[Jaotus]],Tabelid!L:M,2,FALSE),"")</f>
        <v/>
      </c>
    </row>
    <row r="569" spans="1:12" x14ac:dyDescent="0.25">
      <c r="A569" s="29"/>
      <c r="B569" s="31"/>
      <c r="C569" s="29"/>
      <c r="D569" s="29"/>
      <c r="E569" s="29"/>
      <c r="F569" s="44"/>
      <c r="G569" s="29"/>
      <c r="H569" s="21" t="str">
        <f>LEFT(Tabel1[[#This Row],[Ruumi tüüp (TALO Tüüpruumide nimestik)]],2)</f>
        <v/>
      </c>
      <c r="I569" s="32"/>
      <c r="J569" s="29"/>
      <c r="K569" s="21" t="str">
        <f>IFERROR(VLOOKUP(Tabel1[[#This Row],[Üürnik]],'Lepingu lisa'!$K$3:$L$22,2,FALSE),"")</f>
        <v/>
      </c>
      <c r="L569" s="21" t="str">
        <f>IFERROR(VLOOKUP(Tabel1[[#This Row],[Jaotus]],Tabelid!L:M,2,FALSE),"")</f>
        <v/>
      </c>
    </row>
    <row r="570" spans="1:12" x14ac:dyDescent="0.25">
      <c r="A570" s="29"/>
      <c r="B570" s="31"/>
      <c r="C570" s="29"/>
      <c r="D570" s="29"/>
      <c r="E570" s="29"/>
      <c r="F570" s="44"/>
      <c r="G570" s="29"/>
      <c r="H570" s="21" t="str">
        <f>LEFT(Tabel1[[#This Row],[Ruumi tüüp (TALO Tüüpruumide nimestik)]],2)</f>
        <v/>
      </c>
      <c r="I570" s="32"/>
      <c r="J570" s="29"/>
      <c r="K570" s="21" t="str">
        <f>IFERROR(VLOOKUP(Tabel1[[#This Row],[Üürnik]],'Lepingu lisa'!$K$3:$L$22,2,FALSE),"")</f>
        <v/>
      </c>
      <c r="L570" s="21" t="str">
        <f>IFERROR(VLOOKUP(Tabel1[[#This Row],[Jaotus]],Tabelid!L:M,2,FALSE),"")</f>
        <v/>
      </c>
    </row>
    <row r="571" spans="1:12" x14ac:dyDescent="0.25">
      <c r="A571" s="29"/>
      <c r="B571" s="31"/>
      <c r="C571" s="29"/>
      <c r="D571" s="29"/>
      <c r="E571" s="29"/>
      <c r="F571" s="44"/>
      <c r="G571" s="29"/>
      <c r="H571" s="21" t="str">
        <f>LEFT(Tabel1[[#This Row],[Ruumi tüüp (TALO Tüüpruumide nimestik)]],2)</f>
        <v/>
      </c>
      <c r="I571" s="32"/>
      <c r="J571" s="29"/>
      <c r="K571" s="21" t="str">
        <f>IFERROR(VLOOKUP(Tabel1[[#This Row],[Üürnik]],'Lepingu lisa'!$K$3:$L$22,2,FALSE),"")</f>
        <v/>
      </c>
      <c r="L571" s="21" t="str">
        <f>IFERROR(VLOOKUP(Tabel1[[#This Row],[Jaotus]],Tabelid!L:M,2,FALSE),"")</f>
        <v/>
      </c>
    </row>
    <row r="572" spans="1:12" x14ac:dyDescent="0.25">
      <c r="A572" s="29"/>
      <c r="B572" s="31"/>
      <c r="C572" s="29"/>
      <c r="D572" s="29"/>
      <c r="E572" s="29"/>
      <c r="F572" s="44"/>
      <c r="G572" s="29"/>
      <c r="H572" s="21" t="str">
        <f>LEFT(Tabel1[[#This Row],[Ruumi tüüp (TALO Tüüpruumide nimestik)]],2)</f>
        <v/>
      </c>
      <c r="I572" s="32"/>
      <c r="J572" s="29"/>
      <c r="K572" s="21" t="str">
        <f>IFERROR(VLOOKUP(Tabel1[[#This Row],[Üürnik]],'Lepingu lisa'!$K$3:$L$22,2,FALSE),"")</f>
        <v/>
      </c>
      <c r="L572" s="21" t="str">
        <f>IFERROR(VLOOKUP(Tabel1[[#This Row],[Jaotus]],Tabelid!L:M,2,FALSE),"")</f>
        <v/>
      </c>
    </row>
    <row r="573" spans="1:12" x14ac:dyDescent="0.25">
      <c r="A573" s="29"/>
      <c r="B573" s="31"/>
      <c r="C573" s="29"/>
      <c r="D573" s="29"/>
      <c r="E573" s="29"/>
      <c r="F573" s="44"/>
      <c r="G573" s="29"/>
      <c r="H573" s="21" t="str">
        <f>LEFT(Tabel1[[#This Row],[Ruumi tüüp (TALO Tüüpruumide nimestik)]],2)</f>
        <v/>
      </c>
      <c r="I573" s="32"/>
      <c r="J573" s="29"/>
      <c r="K573" s="21" t="str">
        <f>IFERROR(VLOOKUP(Tabel1[[#This Row],[Üürnik]],'Lepingu lisa'!$K$3:$L$22,2,FALSE),"")</f>
        <v/>
      </c>
      <c r="L573" s="21" t="str">
        <f>IFERROR(VLOOKUP(Tabel1[[#This Row],[Jaotus]],Tabelid!L:M,2,FALSE),"")</f>
        <v/>
      </c>
    </row>
    <row r="574" spans="1:12" x14ac:dyDescent="0.25">
      <c r="A574" s="29"/>
      <c r="B574" s="31"/>
      <c r="C574" s="29"/>
      <c r="D574" s="29"/>
      <c r="E574" s="29"/>
      <c r="F574" s="44"/>
      <c r="G574" s="29"/>
      <c r="H574" s="21" t="str">
        <f>LEFT(Tabel1[[#This Row],[Ruumi tüüp (TALO Tüüpruumide nimestik)]],2)</f>
        <v/>
      </c>
      <c r="I574" s="32"/>
      <c r="J574" s="29"/>
      <c r="K574" s="21" t="str">
        <f>IFERROR(VLOOKUP(Tabel1[[#This Row],[Üürnik]],'Lepingu lisa'!$K$3:$L$22,2,FALSE),"")</f>
        <v/>
      </c>
      <c r="L574" s="21" t="str">
        <f>IFERROR(VLOOKUP(Tabel1[[#This Row],[Jaotus]],Tabelid!L:M,2,FALSE),"")</f>
        <v/>
      </c>
    </row>
    <row r="575" spans="1:12" x14ac:dyDescent="0.25">
      <c r="A575" s="29"/>
      <c r="B575" s="31"/>
      <c r="C575" s="29"/>
      <c r="D575" s="29"/>
      <c r="E575" s="29"/>
      <c r="F575" s="44"/>
      <c r="G575" s="29"/>
      <c r="H575" s="21" t="str">
        <f>LEFT(Tabel1[[#This Row],[Ruumi tüüp (TALO Tüüpruumide nimestik)]],2)</f>
        <v/>
      </c>
      <c r="I575" s="32"/>
      <c r="J575" s="29"/>
      <c r="K575" s="21" t="str">
        <f>IFERROR(VLOOKUP(Tabel1[[#This Row],[Üürnik]],'Lepingu lisa'!$K$3:$L$22,2,FALSE),"")</f>
        <v/>
      </c>
      <c r="L575" s="21" t="str">
        <f>IFERROR(VLOOKUP(Tabel1[[#This Row],[Jaotus]],Tabelid!L:M,2,FALSE),"")</f>
        <v/>
      </c>
    </row>
    <row r="576" spans="1:12" x14ac:dyDescent="0.25">
      <c r="A576" s="29"/>
      <c r="B576" s="31"/>
      <c r="C576" s="29"/>
      <c r="D576" s="29"/>
      <c r="E576" s="29"/>
      <c r="F576" s="44"/>
      <c r="G576" s="29"/>
      <c r="H576" s="21" t="str">
        <f>LEFT(Tabel1[[#This Row],[Ruumi tüüp (TALO Tüüpruumide nimestik)]],2)</f>
        <v/>
      </c>
      <c r="I576" s="32"/>
      <c r="J576" s="29"/>
      <c r="K576" s="21" t="str">
        <f>IFERROR(VLOOKUP(Tabel1[[#This Row],[Üürnik]],'Lepingu lisa'!$K$3:$L$22,2,FALSE),"")</f>
        <v/>
      </c>
      <c r="L576" s="21" t="str">
        <f>IFERROR(VLOOKUP(Tabel1[[#This Row],[Jaotus]],Tabelid!L:M,2,FALSE),"")</f>
        <v/>
      </c>
    </row>
    <row r="577" spans="1:12" x14ac:dyDescent="0.25">
      <c r="A577" s="29"/>
      <c r="B577" s="31"/>
      <c r="C577" s="29"/>
      <c r="D577" s="29"/>
      <c r="E577" s="29"/>
      <c r="F577" s="44"/>
      <c r="G577" s="29"/>
      <c r="H577" s="21" t="str">
        <f>LEFT(Tabel1[[#This Row],[Ruumi tüüp (TALO Tüüpruumide nimestik)]],2)</f>
        <v/>
      </c>
      <c r="I577" s="32"/>
      <c r="J577" s="29"/>
      <c r="K577" s="21" t="str">
        <f>IFERROR(VLOOKUP(Tabel1[[#This Row],[Üürnik]],'Lepingu lisa'!$K$3:$L$22,2,FALSE),"")</f>
        <v/>
      </c>
      <c r="L577" s="21" t="str">
        <f>IFERROR(VLOOKUP(Tabel1[[#This Row],[Jaotus]],Tabelid!L:M,2,FALSE),"")</f>
        <v/>
      </c>
    </row>
    <row r="578" spans="1:12" x14ac:dyDescent="0.25">
      <c r="A578" s="29"/>
      <c r="B578" s="31"/>
      <c r="C578" s="29"/>
      <c r="D578" s="29"/>
      <c r="E578" s="29"/>
      <c r="F578" s="44"/>
      <c r="G578" s="29"/>
      <c r="H578" s="21" t="str">
        <f>LEFT(Tabel1[[#This Row],[Ruumi tüüp (TALO Tüüpruumide nimestik)]],2)</f>
        <v/>
      </c>
      <c r="I578" s="32"/>
      <c r="J578" s="29"/>
      <c r="K578" s="21" t="str">
        <f>IFERROR(VLOOKUP(Tabel1[[#This Row],[Üürnik]],'Lepingu lisa'!$K$3:$L$22,2,FALSE),"")</f>
        <v/>
      </c>
      <c r="L578" s="21" t="str">
        <f>IFERROR(VLOOKUP(Tabel1[[#This Row],[Jaotus]],Tabelid!L:M,2,FALSE),"")</f>
        <v/>
      </c>
    </row>
    <row r="579" spans="1:12" x14ac:dyDescent="0.25">
      <c r="A579" s="29"/>
      <c r="B579" s="31"/>
      <c r="C579" s="29"/>
      <c r="D579" s="29"/>
      <c r="E579" s="29"/>
      <c r="F579" s="44"/>
      <c r="G579" s="29"/>
      <c r="H579" s="21" t="str">
        <f>LEFT(Tabel1[[#This Row],[Ruumi tüüp (TALO Tüüpruumide nimestik)]],2)</f>
        <v/>
      </c>
      <c r="I579" s="32"/>
      <c r="J579" s="29"/>
      <c r="K579" s="21" t="str">
        <f>IFERROR(VLOOKUP(Tabel1[[#This Row],[Üürnik]],'Lepingu lisa'!$K$3:$L$22,2,FALSE),"")</f>
        <v/>
      </c>
      <c r="L579" s="21" t="str">
        <f>IFERROR(VLOOKUP(Tabel1[[#This Row],[Jaotus]],Tabelid!L:M,2,FALSE),"")</f>
        <v/>
      </c>
    </row>
    <row r="580" spans="1:12" x14ac:dyDescent="0.25">
      <c r="A580" s="29"/>
      <c r="B580" s="31"/>
      <c r="C580" s="29"/>
      <c r="D580" s="29"/>
      <c r="E580" s="29"/>
      <c r="F580" s="44"/>
      <c r="G580" s="29"/>
      <c r="H580" s="21" t="str">
        <f>LEFT(Tabel1[[#This Row],[Ruumi tüüp (TALO Tüüpruumide nimestik)]],2)</f>
        <v/>
      </c>
      <c r="I580" s="32"/>
      <c r="J580" s="29"/>
      <c r="K580" s="21" t="str">
        <f>IFERROR(VLOOKUP(Tabel1[[#This Row],[Üürnik]],'Lepingu lisa'!$K$3:$L$22,2,FALSE),"")</f>
        <v/>
      </c>
      <c r="L580" s="21" t="str">
        <f>IFERROR(VLOOKUP(Tabel1[[#This Row],[Jaotus]],Tabelid!L:M,2,FALSE),"")</f>
        <v/>
      </c>
    </row>
    <row r="581" spans="1:12" x14ac:dyDescent="0.25">
      <c r="A581" s="29"/>
      <c r="B581" s="31"/>
      <c r="C581" s="29"/>
      <c r="D581" s="29"/>
      <c r="E581" s="29"/>
      <c r="F581" s="44"/>
      <c r="G581" s="29"/>
      <c r="H581" s="21" t="str">
        <f>LEFT(Tabel1[[#This Row],[Ruumi tüüp (TALO Tüüpruumide nimestik)]],2)</f>
        <v/>
      </c>
      <c r="I581" s="32"/>
      <c r="J581" s="29"/>
      <c r="K581" s="21" t="str">
        <f>IFERROR(VLOOKUP(Tabel1[[#This Row],[Üürnik]],'Lepingu lisa'!$K$3:$L$22,2,FALSE),"")</f>
        <v/>
      </c>
      <c r="L581" s="21" t="str">
        <f>IFERROR(VLOOKUP(Tabel1[[#This Row],[Jaotus]],Tabelid!L:M,2,FALSE),"")</f>
        <v/>
      </c>
    </row>
    <row r="582" spans="1:12" x14ac:dyDescent="0.25">
      <c r="A582" s="29"/>
      <c r="B582" s="31"/>
      <c r="C582" s="29"/>
      <c r="D582" s="29"/>
      <c r="E582" s="29"/>
      <c r="F582" s="44"/>
      <c r="G582" s="29"/>
      <c r="H582" s="21" t="str">
        <f>LEFT(Tabel1[[#This Row],[Ruumi tüüp (TALO Tüüpruumide nimestik)]],2)</f>
        <v/>
      </c>
      <c r="I582" s="32"/>
      <c r="J582" s="29"/>
      <c r="K582" s="21" t="str">
        <f>IFERROR(VLOOKUP(Tabel1[[#This Row],[Üürnik]],'Lepingu lisa'!$K$3:$L$22,2,FALSE),"")</f>
        <v/>
      </c>
      <c r="L582" s="21" t="str">
        <f>IFERROR(VLOOKUP(Tabel1[[#This Row],[Jaotus]],Tabelid!L:M,2,FALSE),"")</f>
        <v/>
      </c>
    </row>
    <row r="583" spans="1:12" x14ac:dyDescent="0.25">
      <c r="A583" s="29"/>
      <c r="B583" s="31"/>
      <c r="C583" s="29"/>
      <c r="D583" s="29"/>
      <c r="E583" s="29"/>
      <c r="F583" s="44"/>
      <c r="G583" s="29"/>
      <c r="H583" s="21" t="str">
        <f>LEFT(Tabel1[[#This Row],[Ruumi tüüp (TALO Tüüpruumide nimestik)]],2)</f>
        <v/>
      </c>
      <c r="I583" s="32"/>
      <c r="J583" s="29"/>
      <c r="K583" s="21" t="str">
        <f>IFERROR(VLOOKUP(Tabel1[[#This Row],[Üürnik]],'Lepingu lisa'!$K$3:$L$22,2,FALSE),"")</f>
        <v/>
      </c>
      <c r="L583" s="21" t="str">
        <f>IFERROR(VLOOKUP(Tabel1[[#This Row],[Jaotus]],Tabelid!L:M,2,FALSE),"")</f>
        <v/>
      </c>
    </row>
    <row r="584" spans="1:12" x14ac:dyDescent="0.25">
      <c r="A584" s="29"/>
      <c r="B584" s="31"/>
      <c r="C584" s="29"/>
      <c r="D584" s="29"/>
      <c r="E584" s="29"/>
      <c r="F584" s="44"/>
      <c r="G584" s="29"/>
      <c r="H584" s="21" t="str">
        <f>LEFT(Tabel1[[#This Row],[Ruumi tüüp (TALO Tüüpruumide nimestik)]],2)</f>
        <v/>
      </c>
      <c r="I584" s="32"/>
      <c r="J584" s="29"/>
      <c r="K584" s="21" t="str">
        <f>IFERROR(VLOOKUP(Tabel1[[#This Row],[Üürnik]],'Lepingu lisa'!$K$3:$L$22,2,FALSE),"")</f>
        <v/>
      </c>
      <c r="L584" s="21" t="str">
        <f>IFERROR(VLOOKUP(Tabel1[[#This Row],[Jaotus]],Tabelid!L:M,2,FALSE),"")</f>
        <v/>
      </c>
    </row>
    <row r="585" spans="1:12" x14ac:dyDescent="0.25">
      <c r="A585" s="29"/>
      <c r="B585" s="31"/>
      <c r="C585" s="29"/>
      <c r="D585" s="29"/>
      <c r="E585" s="29"/>
      <c r="F585" s="44"/>
      <c r="G585" s="29"/>
      <c r="H585" s="21" t="str">
        <f>LEFT(Tabel1[[#This Row],[Ruumi tüüp (TALO Tüüpruumide nimestik)]],2)</f>
        <v/>
      </c>
      <c r="I585" s="32"/>
      <c r="J585" s="29"/>
      <c r="K585" s="21" t="str">
        <f>IFERROR(VLOOKUP(Tabel1[[#This Row],[Üürnik]],'Lepingu lisa'!$K$3:$L$22,2,FALSE),"")</f>
        <v/>
      </c>
      <c r="L585" s="21" t="str">
        <f>IFERROR(VLOOKUP(Tabel1[[#This Row],[Jaotus]],Tabelid!L:M,2,FALSE),"")</f>
        <v/>
      </c>
    </row>
    <row r="586" spans="1:12" x14ac:dyDescent="0.25">
      <c r="A586" s="29"/>
      <c r="B586" s="31"/>
      <c r="C586" s="29"/>
      <c r="D586" s="29"/>
      <c r="E586" s="29"/>
      <c r="F586" s="44"/>
      <c r="G586" s="29"/>
      <c r="H586" s="21" t="str">
        <f>LEFT(Tabel1[[#This Row],[Ruumi tüüp (TALO Tüüpruumide nimestik)]],2)</f>
        <v/>
      </c>
      <c r="I586" s="32"/>
      <c r="J586" s="29"/>
      <c r="K586" s="21" t="str">
        <f>IFERROR(VLOOKUP(Tabel1[[#This Row],[Üürnik]],'Lepingu lisa'!$K$3:$L$22,2,FALSE),"")</f>
        <v/>
      </c>
      <c r="L586" s="21" t="str">
        <f>IFERROR(VLOOKUP(Tabel1[[#This Row],[Jaotus]],Tabelid!L:M,2,FALSE),"")</f>
        <v/>
      </c>
    </row>
    <row r="587" spans="1:12" x14ac:dyDescent="0.25">
      <c r="A587" s="29"/>
      <c r="B587" s="31"/>
      <c r="C587" s="29"/>
      <c r="D587" s="29"/>
      <c r="E587" s="29"/>
      <c r="F587" s="44"/>
      <c r="G587" s="29"/>
      <c r="H587" s="21" t="str">
        <f>LEFT(Tabel1[[#This Row],[Ruumi tüüp (TALO Tüüpruumide nimestik)]],2)</f>
        <v/>
      </c>
      <c r="I587" s="32"/>
      <c r="J587" s="29"/>
      <c r="K587" s="21" t="str">
        <f>IFERROR(VLOOKUP(Tabel1[[#This Row],[Üürnik]],'Lepingu lisa'!$K$3:$L$22,2,FALSE),"")</f>
        <v/>
      </c>
      <c r="L587" s="21" t="str">
        <f>IFERROR(VLOOKUP(Tabel1[[#This Row],[Jaotus]],Tabelid!L:M,2,FALSE),"")</f>
        <v/>
      </c>
    </row>
    <row r="588" spans="1:12" x14ac:dyDescent="0.25">
      <c r="A588" s="29"/>
      <c r="B588" s="31"/>
      <c r="C588" s="29"/>
      <c r="D588" s="29"/>
      <c r="E588" s="29"/>
      <c r="F588" s="44"/>
      <c r="G588" s="29"/>
      <c r="H588" s="21" t="str">
        <f>LEFT(Tabel1[[#This Row],[Ruumi tüüp (TALO Tüüpruumide nimestik)]],2)</f>
        <v/>
      </c>
      <c r="I588" s="32"/>
      <c r="J588" s="29"/>
      <c r="K588" s="21" t="str">
        <f>IFERROR(VLOOKUP(Tabel1[[#This Row],[Üürnik]],'Lepingu lisa'!$K$3:$L$22,2,FALSE),"")</f>
        <v/>
      </c>
      <c r="L588" s="21" t="str">
        <f>IFERROR(VLOOKUP(Tabel1[[#This Row],[Jaotus]],Tabelid!L:M,2,FALSE),"")</f>
        <v/>
      </c>
    </row>
    <row r="589" spans="1:12" x14ac:dyDescent="0.25">
      <c r="A589" s="29"/>
      <c r="B589" s="31"/>
      <c r="C589" s="29"/>
      <c r="D589" s="29"/>
      <c r="E589" s="29"/>
      <c r="F589" s="44"/>
      <c r="G589" s="29"/>
      <c r="H589" s="21" t="str">
        <f>LEFT(Tabel1[[#This Row],[Ruumi tüüp (TALO Tüüpruumide nimestik)]],2)</f>
        <v/>
      </c>
      <c r="I589" s="32"/>
      <c r="J589" s="29"/>
      <c r="K589" s="21" t="str">
        <f>IFERROR(VLOOKUP(Tabel1[[#This Row],[Üürnik]],'Lepingu lisa'!$K$3:$L$22,2,FALSE),"")</f>
        <v/>
      </c>
      <c r="L589" s="21" t="str">
        <f>IFERROR(VLOOKUP(Tabel1[[#This Row],[Jaotus]],Tabelid!L:M,2,FALSE),"")</f>
        <v/>
      </c>
    </row>
    <row r="590" spans="1:12" x14ac:dyDescent="0.25">
      <c r="A590" s="29"/>
      <c r="B590" s="31"/>
      <c r="C590" s="29"/>
      <c r="D590" s="29"/>
      <c r="E590" s="29"/>
      <c r="F590" s="44"/>
      <c r="G590" s="29"/>
      <c r="H590" s="21" t="str">
        <f>LEFT(Tabel1[[#This Row],[Ruumi tüüp (TALO Tüüpruumide nimestik)]],2)</f>
        <v/>
      </c>
      <c r="I590" s="32"/>
      <c r="J590" s="29"/>
      <c r="K590" s="21" t="str">
        <f>IFERROR(VLOOKUP(Tabel1[[#This Row],[Üürnik]],'Lepingu lisa'!$K$3:$L$22,2,FALSE),"")</f>
        <v/>
      </c>
      <c r="L590" s="21" t="str">
        <f>IFERROR(VLOOKUP(Tabel1[[#This Row],[Jaotus]],Tabelid!L:M,2,FALSE),"")</f>
        <v/>
      </c>
    </row>
    <row r="591" spans="1:12" x14ac:dyDescent="0.25">
      <c r="A591" s="29"/>
      <c r="B591" s="31"/>
      <c r="C591" s="29"/>
      <c r="D591" s="29"/>
      <c r="E591" s="29"/>
      <c r="F591" s="44"/>
      <c r="G591" s="29"/>
      <c r="H591" s="21" t="str">
        <f>LEFT(Tabel1[[#This Row],[Ruumi tüüp (TALO Tüüpruumide nimestik)]],2)</f>
        <v/>
      </c>
      <c r="I591" s="32"/>
      <c r="J591" s="29"/>
      <c r="K591" s="21" t="str">
        <f>IFERROR(VLOOKUP(Tabel1[[#This Row],[Üürnik]],'Lepingu lisa'!$K$3:$L$22,2,FALSE),"")</f>
        <v/>
      </c>
      <c r="L591" s="21" t="str">
        <f>IFERROR(VLOOKUP(Tabel1[[#This Row],[Jaotus]],Tabelid!L:M,2,FALSE),"")</f>
        <v/>
      </c>
    </row>
    <row r="592" spans="1:12" x14ac:dyDescent="0.25">
      <c r="A592" s="29"/>
      <c r="B592" s="31"/>
      <c r="C592" s="29"/>
      <c r="D592" s="29"/>
      <c r="E592" s="29"/>
      <c r="F592" s="44"/>
      <c r="G592" s="29"/>
      <c r="H592" s="21" t="str">
        <f>LEFT(Tabel1[[#This Row],[Ruumi tüüp (TALO Tüüpruumide nimestik)]],2)</f>
        <v/>
      </c>
      <c r="I592" s="32"/>
      <c r="J592" s="29"/>
      <c r="K592" s="21" t="str">
        <f>IFERROR(VLOOKUP(Tabel1[[#This Row],[Üürnik]],'Lepingu lisa'!$K$3:$L$22,2,FALSE),"")</f>
        <v/>
      </c>
      <c r="L592" s="21" t="str">
        <f>IFERROR(VLOOKUP(Tabel1[[#This Row],[Jaotus]],Tabelid!L:M,2,FALSE),"")</f>
        <v/>
      </c>
    </row>
    <row r="593" spans="1:12" x14ac:dyDescent="0.25">
      <c r="A593" s="29"/>
      <c r="B593" s="31"/>
      <c r="C593" s="29"/>
      <c r="D593" s="29"/>
      <c r="E593" s="29"/>
      <c r="F593" s="44"/>
      <c r="G593" s="29"/>
      <c r="H593" s="21" t="str">
        <f>LEFT(Tabel1[[#This Row],[Ruumi tüüp (TALO Tüüpruumide nimestik)]],2)</f>
        <v/>
      </c>
      <c r="I593" s="32"/>
      <c r="J593" s="29"/>
      <c r="K593" s="21" t="str">
        <f>IFERROR(VLOOKUP(Tabel1[[#This Row],[Üürnik]],'Lepingu lisa'!$K$3:$L$22,2,FALSE),"")</f>
        <v/>
      </c>
      <c r="L593" s="21" t="str">
        <f>IFERROR(VLOOKUP(Tabel1[[#This Row],[Jaotus]],Tabelid!L:M,2,FALSE),"")</f>
        <v/>
      </c>
    </row>
    <row r="594" spans="1:12" x14ac:dyDescent="0.25">
      <c r="A594" s="29"/>
      <c r="B594" s="31"/>
      <c r="C594" s="29"/>
      <c r="D594" s="29"/>
      <c r="E594" s="29"/>
      <c r="F594" s="44"/>
      <c r="G594" s="29"/>
      <c r="H594" s="21" t="str">
        <f>LEFT(Tabel1[[#This Row],[Ruumi tüüp (TALO Tüüpruumide nimestik)]],2)</f>
        <v/>
      </c>
      <c r="I594" s="32"/>
      <c r="J594" s="29"/>
      <c r="K594" s="21" t="str">
        <f>IFERROR(VLOOKUP(Tabel1[[#This Row],[Üürnik]],'Lepingu lisa'!$K$3:$L$22,2,FALSE),"")</f>
        <v/>
      </c>
      <c r="L594" s="21" t="str">
        <f>IFERROR(VLOOKUP(Tabel1[[#This Row],[Jaotus]],Tabelid!L:M,2,FALSE),"")</f>
        <v/>
      </c>
    </row>
    <row r="595" spans="1:12" x14ac:dyDescent="0.25">
      <c r="A595" s="29"/>
      <c r="B595" s="31"/>
      <c r="C595" s="29"/>
      <c r="D595" s="29"/>
      <c r="E595" s="29"/>
      <c r="F595" s="44"/>
      <c r="G595" s="29"/>
      <c r="H595" s="21" t="str">
        <f>LEFT(Tabel1[[#This Row],[Ruumi tüüp (TALO Tüüpruumide nimestik)]],2)</f>
        <v/>
      </c>
      <c r="I595" s="32"/>
      <c r="J595" s="29"/>
      <c r="K595" s="21" t="str">
        <f>IFERROR(VLOOKUP(Tabel1[[#This Row],[Üürnik]],'Lepingu lisa'!$K$3:$L$22,2,FALSE),"")</f>
        <v/>
      </c>
      <c r="L595" s="21" t="str">
        <f>IFERROR(VLOOKUP(Tabel1[[#This Row],[Jaotus]],Tabelid!L:M,2,FALSE),"")</f>
        <v/>
      </c>
    </row>
    <row r="596" spans="1:12" x14ac:dyDescent="0.25">
      <c r="A596" s="29"/>
      <c r="B596" s="31"/>
      <c r="C596" s="29"/>
      <c r="D596" s="29"/>
      <c r="E596" s="29"/>
      <c r="F596" s="44"/>
      <c r="G596" s="29"/>
      <c r="H596" s="21" t="str">
        <f>LEFT(Tabel1[[#This Row],[Ruumi tüüp (TALO Tüüpruumide nimestik)]],2)</f>
        <v/>
      </c>
      <c r="I596" s="32"/>
      <c r="J596" s="29"/>
      <c r="K596" s="21" t="str">
        <f>IFERROR(VLOOKUP(Tabel1[[#This Row],[Üürnik]],'Lepingu lisa'!$K$3:$L$22,2,FALSE),"")</f>
        <v/>
      </c>
      <c r="L596" s="21" t="str">
        <f>IFERROR(VLOOKUP(Tabel1[[#This Row],[Jaotus]],Tabelid!L:M,2,FALSE),"")</f>
        <v/>
      </c>
    </row>
    <row r="597" spans="1:12" x14ac:dyDescent="0.25">
      <c r="A597" s="29"/>
      <c r="B597" s="31"/>
      <c r="C597" s="29"/>
      <c r="D597" s="29"/>
      <c r="E597" s="29"/>
      <c r="F597" s="44"/>
      <c r="G597" s="29"/>
      <c r="H597" s="21" t="str">
        <f>LEFT(Tabel1[[#This Row],[Ruumi tüüp (TALO Tüüpruumide nimestik)]],2)</f>
        <v/>
      </c>
      <c r="I597" s="32"/>
      <c r="J597" s="29"/>
      <c r="K597" s="21" t="str">
        <f>IFERROR(VLOOKUP(Tabel1[[#This Row],[Üürnik]],'Lepingu lisa'!$K$3:$L$22,2,FALSE),"")</f>
        <v/>
      </c>
      <c r="L597" s="21" t="str">
        <f>IFERROR(VLOOKUP(Tabel1[[#This Row],[Jaotus]],Tabelid!L:M,2,FALSE),"")</f>
        <v/>
      </c>
    </row>
    <row r="598" spans="1:12" x14ac:dyDescent="0.25">
      <c r="A598" s="29"/>
      <c r="B598" s="31"/>
      <c r="C598" s="29"/>
      <c r="D598" s="29"/>
      <c r="E598" s="29"/>
      <c r="F598" s="44"/>
      <c r="G598" s="29"/>
      <c r="H598" s="21" t="str">
        <f>LEFT(Tabel1[[#This Row],[Ruumi tüüp (TALO Tüüpruumide nimestik)]],2)</f>
        <v/>
      </c>
      <c r="I598" s="32"/>
      <c r="J598" s="29"/>
      <c r="K598" s="21" t="str">
        <f>IFERROR(VLOOKUP(Tabel1[[#This Row],[Üürnik]],'Lepingu lisa'!$K$3:$L$22,2,FALSE),"")</f>
        <v/>
      </c>
      <c r="L598" s="21" t="str">
        <f>IFERROR(VLOOKUP(Tabel1[[#This Row],[Jaotus]],Tabelid!L:M,2,FALSE),"")</f>
        <v/>
      </c>
    </row>
    <row r="599" spans="1:12" x14ac:dyDescent="0.25">
      <c r="A599" s="29"/>
      <c r="B599" s="31"/>
      <c r="C599" s="29"/>
      <c r="D599" s="29"/>
      <c r="E599" s="29"/>
      <c r="F599" s="44"/>
      <c r="G599" s="29"/>
      <c r="H599" s="21" t="str">
        <f>LEFT(Tabel1[[#This Row],[Ruumi tüüp (TALO Tüüpruumide nimestik)]],2)</f>
        <v/>
      </c>
      <c r="I599" s="32"/>
      <c r="J599" s="29"/>
      <c r="K599" s="21" t="str">
        <f>IFERROR(VLOOKUP(Tabel1[[#This Row],[Üürnik]],'Lepingu lisa'!$K$3:$L$22,2,FALSE),"")</f>
        <v/>
      </c>
      <c r="L599" s="21" t="str">
        <f>IFERROR(VLOOKUP(Tabel1[[#This Row],[Jaotus]],Tabelid!L:M,2,FALSE),"")</f>
        <v/>
      </c>
    </row>
    <row r="600" spans="1:12" x14ac:dyDescent="0.25">
      <c r="A600" s="29"/>
      <c r="B600" s="31"/>
      <c r="C600" s="29"/>
      <c r="D600" s="29"/>
      <c r="E600" s="29"/>
      <c r="F600" s="44"/>
      <c r="G600" s="29"/>
      <c r="H600" s="21" t="str">
        <f>LEFT(Tabel1[[#This Row],[Ruumi tüüp (TALO Tüüpruumide nimestik)]],2)</f>
        <v/>
      </c>
      <c r="I600" s="32"/>
      <c r="J600" s="29"/>
      <c r="K600" s="21" t="str">
        <f>IFERROR(VLOOKUP(Tabel1[[#This Row],[Üürnik]],'Lepingu lisa'!$K$3:$L$22,2,FALSE),"")</f>
        <v/>
      </c>
      <c r="L600" s="21" t="str">
        <f>IFERROR(VLOOKUP(Tabel1[[#This Row],[Jaotus]],Tabelid!L:M,2,FALSE),"")</f>
        <v/>
      </c>
    </row>
    <row r="601" spans="1:12" x14ac:dyDescent="0.25">
      <c r="A601" s="29"/>
      <c r="B601" s="31"/>
      <c r="C601" s="29"/>
      <c r="D601" s="29"/>
      <c r="E601" s="29"/>
      <c r="F601" s="44"/>
      <c r="G601" s="29"/>
      <c r="H601" s="21" t="str">
        <f>LEFT(Tabel1[[#This Row],[Ruumi tüüp (TALO Tüüpruumide nimestik)]],2)</f>
        <v/>
      </c>
      <c r="I601" s="32"/>
      <c r="J601" s="29"/>
      <c r="K601" s="21" t="str">
        <f>IFERROR(VLOOKUP(Tabel1[[#This Row],[Üürnik]],'Lepingu lisa'!$K$3:$L$22,2,FALSE),"")</f>
        <v/>
      </c>
      <c r="L601" s="21" t="str">
        <f>IFERROR(VLOOKUP(Tabel1[[#This Row],[Jaotus]],Tabelid!L:M,2,FALSE),"")</f>
        <v/>
      </c>
    </row>
    <row r="602" spans="1:12" x14ac:dyDescent="0.25">
      <c r="A602" s="29"/>
      <c r="B602" s="31"/>
      <c r="C602" s="29"/>
      <c r="D602" s="29"/>
      <c r="E602" s="29"/>
      <c r="F602" s="44"/>
      <c r="G602" s="29"/>
      <c r="H602" s="21" t="str">
        <f>LEFT(Tabel1[[#This Row],[Ruumi tüüp (TALO Tüüpruumide nimestik)]],2)</f>
        <v/>
      </c>
      <c r="I602" s="32"/>
      <c r="J602" s="29"/>
      <c r="K602" s="21" t="str">
        <f>IFERROR(VLOOKUP(Tabel1[[#This Row],[Üürnik]],'Lepingu lisa'!$K$3:$L$22,2,FALSE),"")</f>
        <v/>
      </c>
      <c r="L602" s="21" t="str">
        <f>IFERROR(VLOOKUP(Tabel1[[#This Row],[Jaotus]],Tabelid!L:M,2,FALSE),"")</f>
        <v/>
      </c>
    </row>
    <row r="603" spans="1:12" x14ac:dyDescent="0.25">
      <c r="A603" s="29"/>
      <c r="B603" s="31"/>
      <c r="C603" s="29"/>
      <c r="D603" s="29"/>
      <c r="E603" s="29"/>
      <c r="F603" s="44"/>
      <c r="G603" s="29"/>
      <c r="H603" s="21" t="str">
        <f>LEFT(Tabel1[[#This Row],[Ruumi tüüp (TALO Tüüpruumide nimestik)]],2)</f>
        <v/>
      </c>
      <c r="I603" s="32"/>
      <c r="J603" s="29"/>
      <c r="K603" s="21" t="str">
        <f>IFERROR(VLOOKUP(Tabel1[[#This Row],[Üürnik]],'Lepingu lisa'!$K$3:$L$22,2,FALSE),"")</f>
        <v/>
      </c>
      <c r="L603" s="21" t="str">
        <f>IFERROR(VLOOKUP(Tabel1[[#This Row],[Jaotus]],Tabelid!L:M,2,FALSE),"")</f>
        <v/>
      </c>
    </row>
    <row r="604" spans="1:12" x14ac:dyDescent="0.25">
      <c r="A604" s="29"/>
      <c r="B604" s="31"/>
      <c r="C604" s="29"/>
      <c r="D604" s="29"/>
      <c r="E604" s="29"/>
      <c r="F604" s="44"/>
      <c r="G604" s="29"/>
      <c r="H604" s="21" t="str">
        <f>LEFT(Tabel1[[#This Row],[Ruumi tüüp (TALO Tüüpruumide nimestik)]],2)</f>
        <v/>
      </c>
      <c r="I604" s="32"/>
      <c r="J604" s="29"/>
      <c r="K604" s="21" t="str">
        <f>IFERROR(VLOOKUP(Tabel1[[#This Row],[Üürnik]],'Lepingu lisa'!$K$3:$L$22,2,FALSE),"")</f>
        <v/>
      </c>
      <c r="L604" s="21" t="str">
        <f>IFERROR(VLOOKUP(Tabel1[[#This Row],[Jaotus]],Tabelid!L:M,2,FALSE),"")</f>
        <v/>
      </c>
    </row>
    <row r="605" spans="1:12" x14ac:dyDescent="0.25">
      <c r="A605" s="29"/>
      <c r="B605" s="31"/>
      <c r="C605" s="29"/>
      <c r="D605" s="29"/>
      <c r="E605" s="29"/>
      <c r="F605" s="44"/>
      <c r="G605" s="29"/>
      <c r="H605" s="21" t="str">
        <f>LEFT(Tabel1[[#This Row],[Ruumi tüüp (TALO Tüüpruumide nimestik)]],2)</f>
        <v/>
      </c>
      <c r="I605" s="32"/>
      <c r="J605" s="29"/>
      <c r="K605" s="21" t="str">
        <f>IFERROR(VLOOKUP(Tabel1[[#This Row],[Üürnik]],'Lepingu lisa'!$K$3:$L$22,2,FALSE),"")</f>
        <v/>
      </c>
      <c r="L605" s="21" t="str">
        <f>IFERROR(VLOOKUP(Tabel1[[#This Row],[Jaotus]],Tabelid!L:M,2,FALSE),"")</f>
        <v/>
      </c>
    </row>
    <row r="606" spans="1:12" x14ac:dyDescent="0.25">
      <c r="A606" s="29"/>
      <c r="B606" s="31"/>
      <c r="C606" s="29"/>
      <c r="D606" s="29"/>
      <c r="E606" s="29"/>
      <c r="F606" s="44"/>
      <c r="G606" s="29"/>
      <c r="H606" s="21" t="str">
        <f>LEFT(Tabel1[[#This Row],[Ruumi tüüp (TALO Tüüpruumide nimestik)]],2)</f>
        <v/>
      </c>
      <c r="I606" s="32"/>
      <c r="J606" s="29"/>
      <c r="K606" s="21" t="str">
        <f>IFERROR(VLOOKUP(Tabel1[[#This Row],[Üürnik]],'Lepingu lisa'!$K$3:$L$22,2,FALSE),"")</f>
        <v/>
      </c>
      <c r="L606" s="21" t="str">
        <f>IFERROR(VLOOKUP(Tabel1[[#This Row],[Jaotus]],Tabelid!L:M,2,FALSE),"")</f>
        <v/>
      </c>
    </row>
    <row r="607" spans="1:12" x14ac:dyDescent="0.25">
      <c r="A607" s="29"/>
      <c r="B607" s="31"/>
      <c r="C607" s="29"/>
      <c r="D607" s="29"/>
      <c r="E607" s="29"/>
      <c r="F607" s="44"/>
      <c r="G607" s="29"/>
      <c r="H607" s="21" t="str">
        <f>LEFT(Tabel1[[#This Row],[Ruumi tüüp (TALO Tüüpruumide nimestik)]],2)</f>
        <v/>
      </c>
      <c r="I607" s="32"/>
      <c r="J607" s="29"/>
      <c r="K607" s="21" t="str">
        <f>IFERROR(VLOOKUP(Tabel1[[#This Row],[Üürnik]],'Lepingu lisa'!$K$3:$L$22,2,FALSE),"")</f>
        <v/>
      </c>
      <c r="L607" s="21" t="str">
        <f>IFERROR(VLOOKUP(Tabel1[[#This Row],[Jaotus]],Tabelid!L:M,2,FALSE),"")</f>
        <v/>
      </c>
    </row>
    <row r="608" spans="1:12" x14ac:dyDescent="0.25">
      <c r="A608" s="29"/>
      <c r="B608" s="31"/>
      <c r="C608" s="29"/>
      <c r="D608" s="29"/>
      <c r="E608" s="29"/>
      <c r="F608" s="44"/>
      <c r="G608" s="29"/>
      <c r="H608" s="21" t="str">
        <f>LEFT(Tabel1[[#This Row],[Ruumi tüüp (TALO Tüüpruumide nimestik)]],2)</f>
        <v/>
      </c>
      <c r="I608" s="32"/>
      <c r="J608" s="29"/>
      <c r="K608" s="21" t="str">
        <f>IFERROR(VLOOKUP(Tabel1[[#This Row],[Üürnik]],'Lepingu lisa'!$K$3:$L$22,2,FALSE),"")</f>
        <v/>
      </c>
      <c r="L608" s="21" t="str">
        <f>IFERROR(VLOOKUP(Tabel1[[#This Row],[Jaotus]],Tabelid!L:M,2,FALSE),"")</f>
        <v/>
      </c>
    </row>
    <row r="609" spans="1:12" x14ac:dyDescent="0.25">
      <c r="A609" s="29"/>
      <c r="B609" s="31"/>
      <c r="C609" s="29"/>
      <c r="D609" s="29"/>
      <c r="E609" s="29"/>
      <c r="F609" s="44"/>
      <c r="G609" s="29"/>
      <c r="H609" s="21" t="str">
        <f>LEFT(Tabel1[[#This Row],[Ruumi tüüp (TALO Tüüpruumide nimestik)]],2)</f>
        <v/>
      </c>
      <c r="I609" s="32"/>
      <c r="J609" s="29"/>
      <c r="K609" s="21" t="str">
        <f>IFERROR(VLOOKUP(Tabel1[[#This Row],[Üürnik]],'Lepingu lisa'!$K$3:$L$22,2,FALSE),"")</f>
        <v/>
      </c>
      <c r="L609" s="21" t="str">
        <f>IFERROR(VLOOKUP(Tabel1[[#This Row],[Jaotus]],Tabelid!L:M,2,FALSE),"")</f>
        <v/>
      </c>
    </row>
    <row r="610" spans="1:12" x14ac:dyDescent="0.25">
      <c r="A610" s="29"/>
      <c r="B610" s="31"/>
      <c r="C610" s="29"/>
      <c r="D610" s="29"/>
      <c r="E610" s="29"/>
      <c r="F610" s="44"/>
      <c r="G610" s="29"/>
      <c r="H610" s="21" t="str">
        <f>LEFT(Tabel1[[#This Row],[Ruumi tüüp (TALO Tüüpruumide nimestik)]],2)</f>
        <v/>
      </c>
      <c r="I610" s="32"/>
      <c r="J610" s="29"/>
      <c r="K610" s="21" t="str">
        <f>IFERROR(VLOOKUP(Tabel1[[#This Row],[Üürnik]],'Lepingu lisa'!$K$3:$L$22,2,FALSE),"")</f>
        <v/>
      </c>
      <c r="L610" s="21" t="str">
        <f>IFERROR(VLOOKUP(Tabel1[[#This Row],[Jaotus]],Tabelid!L:M,2,FALSE),"")</f>
        <v/>
      </c>
    </row>
    <row r="611" spans="1:12" x14ac:dyDescent="0.25">
      <c r="A611" s="29"/>
      <c r="B611" s="31"/>
      <c r="C611" s="29"/>
      <c r="D611" s="29"/>
      <c r="E611" s="29"/>
      <c r="F611" s="44"/>
      <c r="G611" s="29"/>
      <c r="H611" s="21" t="str">
        <f>LEFT(Tabel1[[#This Row],[Ruumi tüüp (TALO Tüüpruumide nimestik)]],2)</f>
        <v/>
      </c>
      <c r="I611" s="32"/>
      <c r="J611" s="29"/>
      <c r="K611" s="21" t="str">
        <f>IFERROR(VLOOKUP(Tabel1[[#This Row],[Üürnik]],'Lepingu lisa'!$K$3:$L$22,2,FALSE),"")</f>
        <v/>
      </c>
      <c r="L611" s="21" t="str">
        <f>IFERROR(VLOOKUP(Tabel1[[#This Row],[Jaotus]],Tabelid!L:M,2,FALSE),"")</f>
        <v/>
      </c>
    </row>
    <row r="612" spans="1:12" x14ac:dyDescent="0.25">
      <c r="A612" s="29"/>
      <c r="B612" s="31"/>
      <c r="C612" s="29"/>
      <c r="D612" s="29"/>
      <c r="E612" s="29"/>
      <c r="F612" s="44"/>
      <c r="G612" s="29"/>
      <c r="H612" s="21" t="str">
        <f>LEFT(Tabel1[[#This Row],[Ruumi tüüp (TALO Tüüpruumide nimestik)]],2)</f>
        <v/>
      </c>
      <c r="I612" s="32"/>
      <c r="J612" s="29"/>
      <c r="K612" s="21" t="str">
        <f>IFERROR(VLOOKUP(Tabel1[[#This Row],[Üürnik]],'Lepingu lisa'!$K$3:$L$22,2,FALSE),"")</f>
        <v/>
      </c>
      <c r="L612" s="21" t="str">
        <f>IFERROR(VLOOKUP(Tabel1[[#This Row],[Jaotus]],Tabelid!L:M,2,FALSE),"")</f>
        <v/>
      </c>
    </row>
    <row r="613" spans="1:12" x14ac:dyDescent="0.25">
      <c r="A613" s="29"/>
      <c r="B613" s="31"/>
      <c r="C613" s="29"/>
      <c r="D613" s="29"/>
      <c r="E613" s="29"/>
      <c r="F613" s="44"/>
      <c r="G613" s="29"/>
      <c r="H613" s="21" t="str">
        <f>LEFT(Tabel1[[#This Row],[Ruumi tüüp (TALO Tüüpruumide nimestik)]],2)</f>
        <v/>
      </c>
      <c r="I613" s="32"/>
      <c r="J613" s="29"/>
      <c r="K613" s="21" t="str">
        <f>IFERROR(VLOOKUP(Tabel1[[#This Row],[Üürnik]],'Lepingu lisa'!$K$3:$L$22,2,FALSE),"")</f>
        <v/>
      </c>
      <c r="L613" s="21" t="str">
        <f>IFERROR(VLOOKUP(Tabel1[[#This Row],[Jaotus]],Tabelid!L:M,2,FALSE),"")</f>
        <v/>
      </c>
    </row>
    <row r="614" spans="1:12" x14ac:dyDescent="0.25">
      <c r="A614" s="29"/>
      <c r="B614" s="31"/>
      <c r="C614" s="29"/>
      <c r="D614" s="29"/>
      <c r="E614" s="29"/>
      <c r="F614" s="44"/>
      <c r="G614" s="29"/>
      <c r="H614" s="21" t="str">
        <f>LEFT(Tabel1[[#This Row],[Ruumi tüüp (TALO Tüüpruumide nimestik)]],2)</f>
        <v/>
      </c>
      <c r="I614" s="32"/>
      <c r="J614" s="29"/>
      <c r="K614" s="21" t="str">
        <f>IFERROR(VLOOKUP(Tabel1[[#This Row],[Üürnik]],'Lepingu lisa'!$K$3:$L$22,2,FALSE),"")</f>
        <v/>
      </c>
      <c r="L614" s="21" t="str">
        <f>IFERROR(VLOOKUP(Tabel1[[#This Row],[Jaotus]],Tabelid!L:M,2,FALSE),"")</f>
        <v/>
      </c>
    </row>
    <row r="615" spans="1:12" x14ac:dyDescent="0.25">
      <c r="A615" s="29"/>
      <c r="B615" s="31"/>
      <c r="C615" s="29"/>
      <c r="D615" s="29"/>
      <c r="E615" s="29"/>
      <c r="F615" s="44"/>
      <c r="G615" s="29"/>
      <c r="H615" s="21" t="str">
        <f>LEFT(Tabel1[[#This Row],[Ruumi tüüp (TALO Tüüpruumide nimestik)]],2)</f>
        <v/>
      </c>
      <c r="I615" s="32"/>
      <c r="J615" s="29"/>
      <c r="K615" s="21" t="str">
        <f>IFERROR(VLOOKUP(Tabel1[[#This Row],[Üürnik]],'Lepingu lisa'!$K$3:$L$22,2,FALSE),"")</f>
        <v/>
      </c>
      <c r="L615" s="21" t="str">
        <f>IFERROR(VLOOKUP(Tabel1[[#This Row],[Jaotus]],Tabelid!L:M,2,FALSE),"")</f>
        <v/>
      </c>
    </row>
    <row r="616" spans="1:12" x14ac:dyDescent="0.25">
      <c r="A616" s="29"/>
      <c r="B616" s="31"/>
      <c r="C616" s="29"/>
      <c r="D616" s="29"/>
      <c r="E616" s="29"/>
      <c r="F616" s="44"/>
      <c r="G616" s="29"/>
      <c r="H616" s="21" t="str">
        <f>LEFT(Tabel1[[#This Row],[Ruumi tüüp (TALO Tüüpruumide nimestik)]],2)</f>
        <v/>
      </c>
      <c r="I616" s="32"/>
      <c r="J616" s="29"/>
      <c r="K616" s="21" t="str">
        <f>IFERROR(VLOOKUP(Tabel1[[#This Row],[Üürnik]],'Lepingu lisa'!$K$3:$L$22,2,FALSE),"")</f>
        <v/>
      </c>
      <c r="L616" s="21" t="str">
        <f>IFERROR(VLOOKUP(Tabel1[[#This Row],[Jaotus]],Tabelid!L:M,2,FALSE),"")</f>
        <v/>
      </c>
    </row>
    <row r="617" spans="1:12" x14ac:dyDescent="0.25">
      <c r="A617" s="29"/>
      <c r="B617" s="31"/>
      <c r="C617" s="29"/>
      <c r="D617" s="29"/>
      <c r="E617" s="29"/>
      <c r="F617" s="44"/>
      <c r="G617" s="29"/>
      <c r="H617" s="21" t="str">
        <f>LEFT(Tabel1[[#This Row],[Ruumi tüüp (TALO Tüüpruumide nimestik)]],2)</f>
        <v/>
      </c>
      <c r="I617" s="32"/>
      <c r="J617" s="29"/>
      <c r="K617" s="21" t="str">
        <f>IFERROR(VLOOKUP(Tabel1[[#This Row],[Üürnik]],'Lepingu lisa'!$K$3:$L$22,2,FALSE),"")</f>
        <v/>
      </c>
      <c r="L617" s="21" t="str">
        <f>IFERROR(VLOOKUP(Tabel1[[#This Row],[Jaotus]],Tabelid!L:M,2,FALSE),"")</f>
        <v/>
      </c>
    </row>
    <row r="618" spans="1:12" x14ac:dyDescent="0.25">
      <c r="A618" s="29"/>
      <c r="B618" s="31"/>
      <c r="C618" s="29"/>
      <c r="D618" s="29"/>
      <c r="E618" s="29"/>
      <c r="F618" s="44"/>
      <c r="G618" s="29"/>
      <c r="H618" s="21" t="str">
        <f>LEFT(Tabel1[[#This Row],[Ruumi tüüp (TALO Tüüpruumide nimestik)]],2)</f>
        <v/>
      </c>
      <c r="I618" s="32"/>
      <c r="J618" s="29"/>
      <c r="K618" s="21" t="str">
        <f>IFERROR(VLOOKUP(Tabel1[[#This Row],[Üürnik]],'Lepingu lisa'!$K$3:$L$22,2,FALSE),"")</f>
        <v/>
      </c>
      <c r="L618" s="21" t="str">
        <f>IFERROR(VLOOKUP(Tabel1[[#This Row],[Jaotus]],Tabelid!L:M,2,FALSE),"")</f>
        <v/>
      </c>
    </row>
    <row r="619" spans="1:12" x14ac:dyDescent="0.25">
      <c r="A619" s="29"/>
      <c r="B619" s="31"/>
      <c r="C619" s="29"/>
      <c r="D619" s="29"/>
      <c r="E619" s="29"/>
      <c r="F619" s="44"/>
      <c r="G619" s="29"/>
      <c r="H619" s="21" t="str">
        <f>LEFT(Tabel1[[#This Row],[Ruumi tüüp (TALO Tüüpruumide nimestik)]],2)</f>
        <v/>
      </c>
      <c r="I619" s="32"/>
      <c r="J619" s="29"/>
      <c r="K619" s="21" t="str">
        <f>IFERROR(VLOOKUP(Tabel1[[#This Row],[Üürnik]],'Lepingu lisa'!$K$3:$L$22,2,FALSE),"")</f>
        <v/>
      </c>
      <c r="L619" s="21" t="str">
        <f>IFERROR(VLOOKUP(Tabel1[[#This Row],[Jaotus]],Tabelid!L:M,2,FALSE),"")</f>
        <v/>
      </c>
    </row>
    <row r="620" spans="1:12" x14ac:dyDescent="0.25">
      <c r="A620" s="29"/>
      <c r="B620" s="31"/>
      <c r="C620" s="29"/>
      <c r="D620" s="29"/>
      <c r="E620" s="29"/>
      <c r="F620" s="44"/>
      <c r="G620" s="29"/>
      <c r="H620" s="21" t="str">
        <f>LEFT(Tabel1[[#This Row],[Ruumi tüüp (TALO Tüüpruumide nimestik)]],2)</f>
        <v/>
      </c>
      <c r="I620" s="32"/>
      <c r="J620" s="29"/>
      <c r="K620" s="21" t="str">
        <f>IFERROR(VLOOKUP(Tabel1[[#This Row],[Üürnik]],'Lepingu lisa'!$K$3:$L$22,2,FALSE),"")</f>
        <v/>
      </c>
      <c r="L620" s="21" t="str">
        <f>IFERROR(VLOOKUP(Tabel1[[#This Row],[Jaotus]],Tabelid!L:M,2,FALSE),"")</f>
        <v/>
      </c>
    </row>
    <row r="621" spans="1:12" x14ac:dyDescent="0.25">
      <c r="A621" s="29"/>
      <c r="B621" s="31"/>
      <c r="C621" s="29"/>
      <c r="D621" s="29"/>
      <c r="E621" s="29"/>
      <c r="F621" s="44"/>
      <c r="G621" s="29"/>
      <c r="H621" s="21" t="str">
        <f>LEFT(Tabel1[[#This Row],[Ruumi tüüp (TALO Tüüpruumide nimestik)]],2)</f>
        <v/>
      </c>
      <c r="I621" s="32"/>
      <c r="J621" s="29"/>
      <c r="K621" s="21" t="str">
        <f>IFERROR(VLOOKUP(Tabel1[[#This Row],[Üürnik]],'Lepingu lisa'!$K$3:$L$22,2,FALSE),"")</f>
        <v/>
      </c>
      <c r="L621" s="21" t="str">
        <f>IFERROR(VLOOKUP(Tabel1[[#This Row],[Jaotus]],Tabelid!L:M,2,FALSE),"")</f>
        <v/>
      </c>
    </row>
    <row r="622" spans="1:12" x14ac:dyDescent="0.25">
      <c r="A622" s="29"/>
      <c r="B622" s="31"/>
      <c r="C622" s="29"/>
      <c r="D622" s="29"/>
      <c r="E622" s="29"/>
      <c r="F622" s="44"/>
      <c r="G622" s="29"/>
      <c r="H622" s="21" t="str">
        <f>LEFT(Tabel1[[#This Row],[Ruumi tüüp (TALO Tüüpruumide nimestik)]],2)</f>
        <v/>
      </c>
      <c r="I622" s="32"/>
      <c r="J622" s="29"/>
      <c r="K622" s="21" t="str">
        <f>IFERROR(VLOOKUP(Tabel1[[#This Row],[Üürnik]],'Lepingu lisa'!$K$3:$L$22,2,FALSE),"")</f>
        <v/>
      </c>
      <c r="L622" s="21" t="str">
        <f>IFERROR(VLOOKUP(Tabel1[[#This Row],[Jaotus]],Tabelid!L:M,2,FALSE),"")</f>
        <v/>
      </c>
    </row>
    <row r="623" spans="1:12" x14ac:dyDescent="0.25">
      <c r="A623" s="29"/>
      <c r="B623" s="31"/>
      <c r="C623" s="29"/>
      <c r="D623" s="29"/>
      <c r="E623" s="29"/>
      <c r="F623" s="44"/>
      <c r="G623" s="29"/>
      <c r="H623" s="21" t="str">
        <f>LEFT(Tabel1[[#This Row],[Ruumi tüüp (TALO Tüüpruumide nimestik)]],2)</f>
        <v/>
      </c>
      <c r="I623" s="32"/>
      <c r="J623" s="29"/>
      <c r="K623" s="21" t="str">
        <f>IFERROR(VLOOKUP(Tabel1[[#This Row],[Üürnik]],'Lepingu lisa'!$K$3:$L$22,2,FALSE),"")</f>
        <v/>
      </c>
      <c r="L623" s="21" t="str">
        <f>IFERROR(VLOOKUP(Tabel1[[#This Row],[Jaotus]],Tabelid!L:M,2,FALSE),"")</f>
        <v/>
      </c>
    </row>
    <row r="624" spans="1:12" x14ac:dyDescent="0.25">
      <c r="A624" s="29"/>
      <c r="B624" s="31"/>
      <c r="C624" s="29"/>
      <c r="D624" s="29"/>
      <c r="E624" s="29"/>
      <c r="F624" s="44"/>
      <c r="G624" s="29"/>
      <c r="H624" s="21" t="str">
        <f>LEFT(Tabel1[[#This Row],[Ruumi tüüp (TALO Tüüpruumide nimestik)]],2)</f>
        <v/>
      </c>
      <c r="I624" s="32"/>
      <c r="J624" s="29"/>
      <c r="K624" s="21" t="str">
        <f>IFERROR(VLOOKUP(Tabel1[[#This Row],[Üürnik]],'Lepingu lisa'!$K$3:$L$22,2,FALSE),"")</f>
        <v/>
      </c>
      <c r="L624" s="21" t="str">
        <f>IFERROR(VLOOKUP(Tabel1[[#This Row],[Jaotus]],Tabelid!L:M,2,FALSE),"")</f>
        <v/>
      </c>
    </row>
    <row r="625" spans="1:12" x14ac:dyDescent="0.25">
      <c r="A625" s="29"/>
      <c r="B625" s="31"/>
      <c r="C625" s="29"/>
      <c r="D625" s="29"/>
      <c r="E625" s="29"/>
      <c r="F625" s="44"/>
      <c r="G625" s="29"/>
      <c r="H625" s="21" t="str">
        <f>LEFT(Tabel1[[#This Row],[Ruumi tüüp (TALO Tüüpruumide nimestik)]],2)</f>
        <v/>
      </c>
      <c r="I625" s="32"/>
      <c r="J625" s="29"/>
      <c r="K625" s="21" t="str">
        <f>IFERROR(VLOOKUP(Tabel1[[#This Row],[Üürnik]],'Lepingu lisa'!$K$3:$L$22,2,FALSE),"")</f>
        <v/>
      </c>
      <c r="L625" s="21" t="str">
        <f>IFERROR(VLOOKUP(Tabel1[[#This Row],[Jaotus]],Tabelid!L:M,2,FALSE),"")</f>
        <v/>
      </c>
    </row>
    <row r="626" spans="1:12" x14ac:dyDescent="0.25">
      <c r="A626" s="29"/>
      <c r="B626" s="31"/>
      <c r="C626" s="29"/>
      <c r="D626" s="29"/>
      <c r="E626" s="29"/>
      <c r="F626" s="44"/>
      <c r="G626" s="29"/>
      <c r="H626" s="21" t="str">
        <f>LEFT(Tabel1[[#This Row],[Ruumi tüüp (TALO Tüüpruumide nimestik)]],2)</f>
        <v/>
      </c>
      <c r="I626" s="32"/>
      <c r="J626" s="29"/>
      <c r="K626" s="21" t="str">
        <f>IFERROR(VLOOKUP(Tabel1[[#This Row],[Üürnik]],'Lepingu lisa'!$K$3:$L$22,2,FALSE),"")</f>
        <v/>
      </c>
      <c r="L626" s="21" t="str">
        <f>IFERROR(VLOOKUP(Tabel1[[#This Row],[Jaotus]],Tabelid!L:M,2,FALSE),"")</f>
        <v/>
      </c>
    </row>
    <row r="627" spans="1:12" x14ac:dyDescent="0.25">
      <c r="A627" s="29"/>
      <c r="B627" s="31"/>
      <c r="C627" s="29"/>
      <c r="D627" s="29"/>
      <c r="E627" s="29"/>
      <c r="F627" s="44"/>
      <c r="G627" s="29"/>
      <c r="H627" s="21" t="str">
        <f>LEFT(Tabel1[[#This Row],[Ruumi tüüp (TALO Tüüpruumide nimestik)]],2)</f>
        <v/>
      </c>
      <c r="I627" s="32"/>
      <c r="J627" s="29"/>
      <c r="K627" s="21" t="str">
        <f>IFERROR(VLOOKUP(Tabel1[[#This Row],[Üürnik]],'Lepingu lisa'!$K$3:$L$22,2,FALSE),"")</f>
        <v/>
      </c>
      <c r="L627" s="21" t="str">
        <f>IFERROR(VLOOKUP(Tabel1[[#This Row],[Jaotus]],Tabelid!L:M,2,FALSE),"")</f>
        <v/>
      </c>
    </row>
    <row r="628" spans="1:12" x14ac:dyDescent="0.25">
      <c r="A628" s="29"/>
      <c r="B628" s="31"/>
      <c r="C628" s="29"/>
      <c r="D628" s="29"/>
      <c r="E628" s="29"/>
      <c r="F628" s="44"/>
      <c r="G628" s="29"/>
      <c r="H628" s="21" t="str">
        <f>LEFT(Tabel1[[#This Row],[Ruumi tüüp (TALO Tüüpruumide nimestik)]],2)</f>
        <v/>
      </c>
      <c r="I628" s="32"/>
      <c r="J628" s="29"/>
      <c r="K628" s="21" t="str">
        <f>IFERROR(VLOOKUP(Tabel1[[#This Row],[Üürnik]],'Lepingu lisa'!$K$3:$L$22,2,FALSE),"")</f>
        <v/>
      </c>
      <c r="L628" s="21" t="str">
        <f>IFERROR(VLOOKUP(Tabel1[[#This Row],[Jaotus]],Tabelid!L:M,2,FALSE),"")</f>
        <v/>
      </c>
    </row>
    <row r="629" spans="1:12" x14ac:dyDescent="0.25">
      <c r="A629" s="29"/>
      <c r="B629" s="31"/>
      <c r="C629" s="29"/>
      <c r="D629" s="29"/>
      <c r="E629" s="29"/>
      <c r="F629" s="44"/>
      <c r="G629" s="29"/>
      <c r="H629" s="21" t="str">
        <f>LEFT(Tabel1[[#This Row],[Ruumi tüüp (TALO Tüüpruumide nimestik)]],2)</f>
        <v/>
      </c>
      <c r="I629" s="32"/>
      <c r="J629" s="29"/>
      <c r="K629" s="21" t="str">
        <f>IFERROR(VLOOKUP(Tabel1[[#This Row],[Üürnik]],'Lepingu lisa'!$K$3:$L$22,2,FALSE),"")</f>
        <v/>
      </c>
      <c r="L629" s="21" t="str">
        <f>IFERROR(VLOOKUP(Tabel1[[#This Row],[Jaotus]],Tabelid!L:M,2,FALSE),"")</f>
        <v/>
      </c>
    </row>
    <row r="630" spans="1:12" x14ac:dyDescent="0.25">
      <c r="A630" s="29"/>
      <c r="B630" s="31"/>
      <c r="C630" s="29"/>
      <c r="D630" s="29"/>
      <c r="E630" s="29"/>
      <c r="F630" s="44"/>
      <c r="G630" s="29"/>
      <c r="H630" s="21" t="str">
        <f>LEFT(Tabel1[[#This Row],[Ruumi tüüp (TALO Tüüpruumide nimestik)]],2)</f>
        <v/>
      </c>
      <c r="I630" s="32"/>
      <c r="J630" s="29"/>
      <c r="K630" s="21" t="str">
        <f>IFERROR(VLOOKUP(Tabel1[[#This Row],[Üürnik]],'Lepingu lisa'!$K$3:$L$22,2,FALSE),"")</f>
        <v/>
      </c>
      <c r="L630" s="21" t="str">
        <f>IFERROR(VLOOKUP(Tabel1[[#This Row],[Jaotus]],Tabelid!L:M,2,FALSE),"")</f>
        <v/>
      </c>
    </row>
    <row r="631" spans="1:12" x14ac:dyDescent="0.25">
      <c r="A631" s="29"/>
      <c r="B631" s="31"/>
      <c r="C631" s="29"/>
      <c r="D631" s="29"/>
      <c r="E631" s="29"/>
      <c r="F631" s="44"/>
      <c r="G631" s="29"/>
      <c r="H631" s="21" t="str">
        <f>LEFT(Tabel1[[#This Row],[Ruumi tüüp (TALO Tüüpruumide nimestik)]],2)</f>
        <v/>
      </c>
      <c r="I631" s="32"/>
      <c r="J631" s="29"/>
      <c r="K631" s="21" t="str">
        <f>IFERROR(VLOOKUP(Tabel1[[#This Row],[Üürnik]],'Lepingu lisa'!$K$3:$L$22,2,FALSE),"")</f>
        <v/>
      </c>
      <c r="L631" s="21" t="str">
        <f>IFERROR(VLOOKUP(Tabel1[[#This Row],[Jaotus]],Tabelid!L:M,2,FALSE),"")</f>
        <v/>
      </c>
    </row>
    <row r="632" spans="1:12" x14ac:dyDescent="0.25">
      <c r="A632" s="29"/>
      <c r="B632" s="31"/>
      <c r="C632" s="29"/>
      <c r="D632" s="29"/>
      <c r="E632" s="29"/>
      <c r="F632" s="44"/>
      <c r="G632" s="29"/>
      <c r="H632" s="21" t="str">
        <f>LEFT(Tabel1[[#This Row],[Ruumi tüüp (TALO Tüüpruumide nimestik)]],2)</f>
        <v/>
      </c>
      <c r="I632" s="32"/>
      <c r="J632" s="29"/>
      <c r="K632" s="21" t="str">
        <f>IFERROR(VLOOKUP(Tabel1[[#This Row],[Üürnik]],'Lepingu lisa'!$K$3:$L$22,2,FALSE),"")</f>
        <v/>
      </c>
      <c r="L632" s="21" t="str">
        <f>IFERROR(VLOOKUP(Tabel1[[#This Row],[Jaotus]],Tabelid!L:M,2,FALSE),"")</f>
        <v/>
      </c>
    </row>
    <row r="633" spans="1:12" x14ac:dyDescent="0.25">
      <c r="A633" s="29"/>
      <c r="B633" s="31"/>
      <c r="C633" s="29"/>
      <c r="D633" s="29"/>
      <c r="E633" s="29"/>
      <c r="F633" s="44"/>
      <c r="G633" s="29"/>
      <c r="H633" s="21" t="str">
        <f>LEFT(Tabel1[[#This Row],[Ruumi tüüp (TALO Tüüpruumide nimestik)]],2)</f>
        <v/>
      </c>
      <c r="I633" s="32"/>
      <c r="J633" s="29"/>
      <c r="K633" s="21" t="str">
        <f>IFERROR(VLOOKUP(Tabel1[[#This Row],[Üürnik]],'Lepingu lisa'!$K$3:$L$22,2,FALSE),"")</f>
        <v/>
      </c>
      <c r="L633" s="21" t="str">
        <f>IFERROR(VLOOKUP(Tabel1[[#This Row],[Jaotus]],Tabelid!L:M,2,FALSE),"")</f>
        <v/>
      </c>
    </row>
    <row r="634" spans="1:12" x14ac:dyDescent="0.25">
      <c r="A634" s="29"/>
      <c r="B634" s="31"/>
      <c r="C634" s="29"/>
      <c r="D634" s="29"/>
      <c r="E634" s="29"/>
      <c r="F634" s="44"/>
      <c r="G634" s="29"/>
      <c r="H634" s="21" t="str">
        <f>LEFT(Tabel1[[#This Row],[Ruumi tüüp (TALO Tüüpruumide nimestik)]],2)</f>
        <v/>
      </c>
      <c r="I634" s="32"/>
      <c r="J634" s="29"/>
      <c r="K634" s="21" t="str">
        <f>IFERROR(VLOOKUP(Tabel1[[#This Row],[Üürnik]],'Lepingu lisa'!$K$3:$L$22,2,FALSE),"")</f>
        <v/>
      </c>
      <c r="L634" s="21" t="str">
        <f>IFERROR(VLOOKUP(Tabel1[[#This Row],[Jaotus]],Tabelid!L:M,2,FALSE),"")</f>
        <v/>
      </c>
    </row>
    <row r="635" spans="1:12" x14ac:dyDescent="0.25">
      <c r="A635" s="29"/>
      <c r="B635" s="31"/>
      <c r="C635" s="29"/>
      <c r="D635" s="29"/>
      <c r="E635" s="29"/>
      <c r="F635" s="44"/>
      <c r="G635" s="29"/>
      <c r="H635" s="21" t="str">
        <f>LEFT(Tabel1[[#This Row],[Ruumi tüüp (TALO Tüüpruumide nimestik)]],2)</f>
        <v/>
      </c>
      <c r="I635" s="32"/>
      <c r="J635" s="29"/>
      <c r="K635" s="21" t="str">
        <f>IFERROR(VLOOKUP(Tabel1[[#This Row],[Üürnik]],'Lepingu lisa'!$K$3:$L$22,2,FALSE),"")</f>
        <v/>
      </c>
      <c r="L635" s="21" t="str">
        <f>IFERROR(VLOOKUP(Tabel1[[#This Row],[Jaotus]],Tabelid!L:M,2,FALSE),"")</f>
        <v/>
      </c>
    </row>
    <row r="636" spans="1:12" x14ac:dyDescent="0.25">
      <c r="A636" s="29"/>
      <c r="B636" s="31"/>
      <c r="C636" s="29"/>
      <c r="D636" s="29"/>
      <c r="E636" s="29"/>
      <c r="F636" s="44"/>
      <c r="G636" s="29"/>
      <c r="H636" s="21" t="str">
        <f>LEFT(Tabel1[[#This Row],[Ruumi tüüp (TALO Tüüpruumide nimestik)]],2)</f>
        <v/>
      </c>
      <c r="I636" s="32"/>
      <c r="J636" s="29"/>
      <c r="K636" s="21" t="str">
        <f>IFERROR(VLOOKUP(Tabel1[[#This Row],[Üürnik]],'Lepingu lisa'!$K$3:$L$22,2,FALSE),"")</f>
        <v/>
      </c>
      <c r="L636" s="21" t="str">
        <f>IFERROR(VLOOKUP(Tabel1[[#This Row],[Jaotus]],Tabelid!L:M,2,FALSE),"")</f>
        <v/>
      </c>
    </row>
    <row r="637" spans="1:12" x14ac:dyDescent="0.25">
      <c r="A637" s="29"/>
      <c r="B637" s="31"/>
      <c r="C637" s="29"/>
      <c r="D637" s="29"/>
      <c r="E637" s="29"/>
      <c r="F637" s="44"/>
      <c r="G637" s="29"/>
      <c r="H637" s="21" t="str">
        <f>LEFT(Tabel1[[#This Row],[Ruumi tüüp (TALO Tüüpruumide nimestik)]],2)</f>
        <v/>
      </c>
      <c r="I637" s="32"/>
      <c r="J637" s="29"/>
      <c r="K637" s="21" t="str">
        <f>IFERROR(VLOOKUP(Tabel1[[#This Row],[Üürnik]],'Lepingu lisa'!$K$3:$L$22,2,FALSE),"")</f>
        <v/>
      </c>
      <c r="L637" s="21" t="str">
        <f>IFERROR(VLOOKUP(Tabel1[[#This Row],[Jaotus]],Tabelid!L:M,2,FALSE),"")</f>
        <v/>
      </c>
    </row>
    <row r="638" spans="1:12" x14ac:dyDescent="0.25">
      <c r="A638" s="29"/>
      <c r="B638" s="31"/>
      <c r="C638" s="29"/>
      <c r="D638" s="29"/>
      <c r="E638" s="29"/>
      <c r="F638" s="44"/>
      <c r="G638" s="29"/>
      <c r="H638" s="21" t="str">
        <f>LEFT(Tabel1[[#This Row],[Ruumi tüüp (TALO Tüüpruumide nimestik)]],2)</f>
        <v/>
      </c>
      <c r="I638" s="32"/>
      <c r="J638" s="29"/>
      <c r="K638" s="21" t="str">
        <f>IFERROR(VLOOKUP(Tabel1[[#This Row],[Üürnik]],'Lepingu lisa'!$K$3:$L$22,2,FALSE),"")</f>
        <v/>
      </c>
      <c r="L638" s="21" t="str">
        <f>IFERROR(VLOOKUP(Tabel1[[#This Row],[Jaotus]],Tabelid!L:M,2,FALSE),"")</f>
        <v/>
      </c>
    </row>
    <row r="639" spans="1:12" x14ac:dyDescent="0.25">
      <c r="A639" s="29"/>
      <c r="B639" s="31"/>
      <c r="C639" s="29"/>
      <c r="D639" s="29"/>
      <c r="E639" s="29"/>
      <c r="F639" s="44"/>
      <c r="G639" s="29"/>
      <c r="H639" s="21" t="str">
        <f>LEFT(Tabel1[[#This Row],[Ruumi tüüp (TALO Tüüpruumide nimestik)]],2)</f>
        <v/>
      </c>
      <c r="I639" s="32"/>
      <c r="J639" s="29"/>
      <c r="K639" s="21" t="str">
        <f>IFERROR(VLOOKUP(Tabel1[[#This Row],[Üürnik]],'Lepingu lisa'!$K$3:$L$22,2,FALSE),"")</f>
        <v/>
      </c>
      <c r="L639" s="21" t="str">
        <f>IFERROR(VLOOKUP(Tabel1[[#This Row],[Jaotus]],Tabelid!L:M,2,FALSE),"")</f>
        <v/>
      </c>
    </row>
    <row r="640" spans="1:12" x14ac:dyDescent="0.25">
      <c r="A640" s="29"/>
      <c r="B640" s="31"/>
      <c r="C640" s="29"/>
      <c r="D640" s="29"/>
      <c r="E640" s="29"/>
      <c r="F640" s="44"/>
      <c r="G640" s="29"/>
      <c r="H640" s="21" t="str">
        <f>LEFT(Tabel1[[#This Row],[Ruumi tüüp (TALO Tüüpruumide nimestik)]],2)</f>
        <v/>
      </c>
      <c r="I640" s="32"/>
      <c r="J640" s="29"/>
      <c r="K640" s="21" t="str">
        <f>IFERROR(VLOOKUP(Tabel1[[#This Row],[Üürnik]],'Lepingu lisa'!$K$3:$L$22,2,FALSE),"")</f>
        <v/>
      </c>
      <c r="L640" s="21" t="str">
        <f>IFERROR(VLOOKUP(Tabel1[[#This Row],[Jaotus]],Tabelid!L:M,2,FALSE),"")</f>
        <v/>
      </c>
    </row>
    <row r="641" spans="1:12" x14ac:dyDescent="0.25">
      <c r="A641" s="29"/>
      <c r="B641" s="31"/>
      <c r="C641" s="29"/>
      <c r="D641" s="29"/>
      <c r="E641" s="29"/>
      <c r="F641" s="44"/>
      <c r="G641" s="29"/>
      <c r="H641" s="21" t="str">
        <f>LEFT(Tabel1[[#This Row],[Ruumi tüüp (TALO Tüüpruumide nimestik)]],2)</f>
        <v/>
      </c>
      <c r="I641" s="32"/>
      <c r="J641" s="29"/>
      <c r="K641" s="21" t="str">
        <f>IFERROR(VLOOKUP(Tabel1[[#This Row],[Üürnik]],'Lepingu lisa'!$K$3:$L$22,2,FALSE),"")</f>
        <v/>
      </c>
      <c r="L641" s="21" t="str">
        <f>IFERROR(VLOOKUP(Tabel1[[#This Row],[Jaotus]],Tabelid!L:M,2,FALSE),"")</f>
        <v/>
      </c>
    </row>
    <row r="642" spans="1:12" x14ac:dyDescent="0.25">
      <c r="A642" s="29"/>
      <c r="B642" s="31"/>
      <c r="C642" s="29"/>
      <c r="D642" s="29"/>
      <c r="E642" s="29"/>
      <c r="F642" s="44"/>
      <c r="G642" s="29"/>
      <c r="H642" s="21" t="str">
        <f>LEFT(Tabel1[[#This Row],[Ruumi tüüp (TALO Tüüpruumide nimestik)]],2)</f>
        <v/>
      </c>
      <c r="I642" s="32"/>
      <c r="J642" s="29"/>
      <c r="K642" s="21" t="str">
        <f>IFERROR(VLOOKUP(Tabel1[[#This Row],[Üürnik]],'Lepingu lisa'!$K$3:$L$22,2,FALSE),"")</f>
        <v/>
      </c>
      <c r="L642" s="21" t="str">
        <f>IFERROR(VLOOKUP(Tabel1[[#This Row],[Jaotus]],Tabelid!L:M,2,FALSE),"")</f>
        <v/>
      </c>
    </row>
    <row r="643" spans="1:12" x14ac:dyDescent="0.25">
      <c r="A643" s="29"/>
      <c r="B643" s="31"/>
      <c r="C643" s="29"/>
      <c r="D643" s="29"/>
      <c r="E643" s="29"/>
      <c r="F643" s="44"/>
      <c r="G643" s="29"/>
      <c r="H643" s="21" t="str">
        <f>LEFT(Tabel1[[#This Row],[Ruumi tüüp (TALO Tüüpruumide nimestik)]],2)</f>
        <v/>
      </c>
      <c r="I643" s="32"/>
      <c r="J643" s="29"/>
      <c r="K643" s="21" t="str">
        <f>IFERROR(VLOOKUP(Tabel1[[#This Row],[Üürnik]],'Lepingu lisa'!$K$3:$L$22,2,FALSE),"")</f>
        <v/>
      </c>
      <c r="L643" s="21" t="str">
        <f>IFERROR(VLOOKUP(Tabel1[[#This Row],[Jaotus]],Tabelid!L:M,2,FALSE),"")</f>
        <v/>
      </c>
    </row>
    <row r="644" spans="1:12" x14ac:dyDescent="0.25">
      <c r="A644" s="29"/>
      <c r="B644" s="31"/>
      <c r="C644" s="29"/>
      <c r="D644" s="29"/>
      <c r="E644" s="29"/>
      <c r="F644" s="44"/>
      <c r="G644" s="29"/>
      <c r="H644" s="21" t="str">
        <f>LEFT(Tabel1[[#This Row],[Ruumi tüüp (TALO Tüüpruumide nimestik)]],2)</f>
        <v/>
      </c>
      <c r="I644" s="32"/>
      <c r="J644" s="29"/>
      <c r="K644" s="21" t="str">
        <f>IFERROR(VLOOKUP(Tabel1[[#This Row],[Üürnik]],'Lepingu lisa'!$K$3:$L$22,2,FALSE),"")</f>
        <v/>
      </c>
      <c r="L644" s="21" t="str">
        <f>IFERROR(VLOOKUP(Tabel1[[#This Row],[Jaotus]],Tabelid!L:M,2,FALSE),"")</f>
        <v/>
      </c>
    </row>
    <row r="645" spans="1:12" x14ac:dyDescent="0.25">
      <c r="A645" s="29"/>
      <c r="B645" s="31"/>
      <c r="C645" s="29"/>
      <c r="D645" s="29"/>
      <c r="E645" s="29"/>
      <c r="F645" s="44"/>
      <c r="G645" s="29"/>
      <c r="H645" s="21" t="str">
        <f>LEFT(Tabel1[[#This Row],[Ruumi tüüp (TALO Tüüpruumide nimestik)]],2)</f>
        <v/>
      </c>
      <c r="I645" s="32"/>
      <c r="J645" s="29"/>
      <c r="K645" s="21" t="str">
        <f>IFERROR(VLOOKUP(Tabel1[[#This Row],[Üürnik]],'Lepingu lisa'!$K$3:$L$22,2,FALSE),"")</f>
        <v/>
      </c>
      <c r="L645" s="21" t="str">
        <f>IFERROR(VLOOKUP(Tabel1[[#This Row],[Jaotus]],Tabelid!L:M,2,FALSE),"")</f>
        <v/>
      </c>
    </row>
    <row r="646" spans="1:12" x14ac:dyDescent="0.25">
      <c r="A646" s="29"/>
      <c r="B646" s="31"/>
      <c r="C646" s="29"/>
      <c r="D646" s="29"/>
      <c r="E646" s="29"/>
      <c r="F646" s="44"/>
      <c r="G646" s="29"/>
      <c r="H646" s="21" t="str">
        <f>LEFT(Tabel1[[#This Row],[Ruumi tüüp (TALO Tüüpruumide nimestik)]],2)</f>
        <v/>
      </c>
      <c r="I646" s="32"/>
      <c r="J646" s="29"/>
      <c r="K646" s="21" t="str">
        <f>IFERROR(VLOOKUP(Tabel1[[#This Row],[Üürnik]],'Lepingu lisa'!$K$3:$L$22,2,FALSE),"")</f>
        <v/>
      </c>
      <c r="L646" s="21" t="str">
        <f>IFERROR(VLOOKUP(Tabel1[[#This Row],[Jaotus]],Tabelid!L:M,2,FALSE),"")</f>
        <v/>
      </c>
    </row>
    <row r="647" spans="1:12" x14ac:dyDescent="0.25">
      <c r="A647" s="29"/>
      <c r="B647" s="31"/>
      <c r="C647" s="29"/>
      <c r="D647" s="29"/>
      <c r="E647" s="29"/>
      <c r="F647" s="44"/>
      <c r="G647" s="29"/>
      <c r="H647" s="21" t="str">
        <f>LEFT(Tabel1[[#This Row],[Ruumi tüüp (TALO Tüüpruumide nimestik)]],2)</f>
        <v/>
      </c>
      <c r="I647" s="32"/>
      <c r="J647" s="29"/>
      <c r="K647" s="21" t="str">
        <f>IFERROR(VLOOKUP(Tabel1[[#This Row],[Üürnik]],'Lepingu lisa'!$K$3:$L$22,2,FALSE),"")</f>
        <v/>
      </c>
      <c r="L647" s="21" t="str">
        <f>IFERROR(VLOOKUP(Tabel1[[#This Row],[Jaotus]],Tabelid!L:M,2,FALSE),"")</f>
        <v/>
      </c>
    </row>
    <row r="648" spans="1:12" x14ac:dyDescent="0.25">
      <c r="A648" s="29"/>
      <c r="B648" s="31"/>
      <c r="C648" s="29"/>
      <c r="D648" s="29"/>
      <c r="E648" s="29"/>
      <c r="F648" s="44"/>
      <c r="G648" s="29"/>
      <c r="H648" s="21" t="str">
        <f>LEFT(Tabel1[[#This Row],[Ruumi tüüp (TALO Tüüpruumide nimestik)]],2)</f>
        <v/>
      </c>
      <c r="I648" s="32"/>
      <c r="J648" s="29"/>
      <c r="K648" s="21" t="str">
        <f>IFERROR(VLOOKUP(Tabel1[[#This Row],[Üürnik]],'Lepingu lisa'!$K$3:$L$22,2,FALSE),"")</f>
        <v/>
      </c>
      <c r="L648" s="21" t="str">
        <f>IFERROR(VLOOKUP(Tabel1[[#This Row],[Jaotus]],Tabelid!L:M,2,FALSE),"")</f>
        <v/>
      </c>
    </row>
    <row r="649" spans="1:12" x14ac:dyDescent="0.25">
      <c r="A649" s="29"/>
      <c r="B649" s="31"/>
      <c r="C649" s="29"/>
      <c r="D649" s="29"/>
      <c r="E649" s="29"/>
      <c r="F649" s="44"/>
      <c r="G649" s="29"/>
      <c r="H649" s="21" t="str">
        <f>LEFT(Tabel1[[#This Row],[Ruumi tüüp (TALO Tüüpruumide nimestik)]],2)</f>
        <v/>
      </c>
      <c r="I649" s="32"/>
      <c r="J649" s="29"/>
      <c r="K649" s="21" t="str">
        <f>IFERROR(VLOOKUP(Tabel1[[#This Row],[Üürnik]],'Lepingu lisa'!$K$3:$L$22,2,FALSE),"")</f>
        <v/>
      </c>
      <c r="L649" s="21" t="str">
        <f>IFERROR(VLOOKUP(Tabel1[[#This Row],[Jaotus]],Tabelid!L:M,2,FALSE),"")</f>
        <v/>
      </c>
    </row>
    <row r="650" spans="1:12" x14ac:dyDescent="0.25">
      <c r="A650" s="29"/>
      <c r="B650" s="31"/>
      <c r="C650" s="29"/>
      <c r="D650" s="29"/>
      <c r="E650" s="29"/>
      <c r="F650" s="44"/>
      <c r="G650" s="29"/>
      <c r="H650" s="21" t="str">
        <f>LEFT(Tabel1[[#This Row],[Ruumi tüüp (TALO Tüüpruumide nimestik)]],2)</f>
        <v/>
      </c>
      <c r="I650" s="32"/>
      <c r="J650" s="29"/>
      <c r="K650" s="21" t="str">
        <f>IFERROR(VLOOKUP(Tabel1[[#This Row],[Üürnik]],'Lepingu lisa'!$K$3:$L$22,2,FALSE),"")</f>
        <v/>
      </c>
      <c r="L650" s="21" t="str">
        <f>IFERROR(VLOOKUP(Tabel1[[#This Row],[Jaotus]],Tabelid!L:M,2,FALSE),"")</f>
        <v/>
      </c>
    </row>
    <row r="651" spans="1:12" x14ac:dyDescent="0.25">
      <c r="A651" s="29"/>
      <c r="B651" s="31"/>
      <c r="C651" s="29"/>
      <c r="D651" s="29"/>
      <c r="E651" s="29"/>
      <c r="F651" s="44"/>
      <c r="G651" s="29"/>
      <c r="H651" s="21" t="str">
        <f>LEFT(Tabel1[[#This Row],[Ruumi tüüp (TALO Tüüpruumide nimestik)]],2)</f>
        <v/>
      </c>
      <c r="I651" s="32"/>
      <c r="J651" s="29"/>
      <c r="K651" s="21" t="str">
        <f>IFERROR(VLOOKUP(Tabel1[[#This Row],[Üürnik]],'Lepingu lisa'!$K$3:$L$22,2,FALSE),"")</f>
        <v/>
      </c>
      <c r="L651" s="21" t="str">
        <f>IFERROR(VLOOKUP(Tabel1[[#This Row],[Jaotus]],Tabelid!L:M,2,FALSE),"")</f>
        <v/>
      </c>
    </row>
    <row r="652" spans="1:12" x14ac:dyDescent="0.25">
      <c r="A652" s="29"/>
      <c r="B652" s="31"/>
      <c r="C652" s="29"/>
      <c r="D652" s="29"/>
      <c r="E652" s="29"/>
      <c r="F652" s="44"/>
      <c r="G652" s="29"/>
      <c r="H652" s="21" t="str">
        <f>LEFT(Tabel1[[#This Row],[Ruumi tüüp (TALO Tüüpruumide nimestik)]],2)</f>
        <v/>
      </c>
      <c r="I652" s="32"/>
      <c r="J652" s="29"/>
      <c r="K652" s="21" t="str">
        <f>IFERROR(VLOOKUP(Tabel1[[#This Row],[Üürnik]],'Lepingu lisa'!$K$3:$L$22,2,FALSE),"")</f>
        <v/>
      </c>
      <c r="L652" s="21" t="str">
        <f>IFERROR(VLOOKUP(Tabel1[[#This Row],[Jaotus]],Tabelid!L:M,2,FALSE),"")</f>
        <v/>
      </c>
    </row>
    <row r="653" spans="1:12" x14ac:dyDescent="0.25">
      <c r="A653" s="29"/>
      <c r="B653" s="31"/>
      <c r="C653" s="29"/>
      <c r="D653" s="29"/>
      <c r="E653" s="29"/>
      <c r="F653" s="44"/>
      <c r="G653" s="29"/>
      <c r="H653" s="21" t="str">
        <f>LEFT(Tabel1[[#This Row],[Ruumi tüüp (TALO Tüüpruumide nimestik)]],2)</f>
        <v/>
      </c>
      <c r="I653" s="32"/>
      <c r="J653" s="29"/>
      <c r="K653" s="21" t="str">
        <f>IFERROR(VLOOKUP(Tabel1[[#This Row],[Üürnik]],'Lepingu lisa'!$K$3:$L$22,2,FALSE),"")</f>
        <v/>
      </c>
      <c r="L653" s="21" t="str">
        <f>IFERROR(VLOOKUP(Tabel1[[#This Row],[Jaotus]],Tabelid!L:M,2,FALSE),"")</f>
        <v/>
      </c>
    </row>
    <row r="654" spans="1:12" x14ac:dyDescent="0.25">
      <c r="A654" s="29"/>
      <c r="B654" s="31"/>
      <c r="C654" s="29"/>
      <c r="D654" s="29"/>
      <c r="E654" s="29"/>
      <c r="F654" s="44"/>
      <c r="G654" s="29"/>
      <c r="H654" s="21" t="str">
        <f>LEFT(Tabel1[[#This Row],[Ruumi tüüp (TALO Tüüpruumide nimestik)]],2)</f>
        <v/>
      </c>
      <c r="I654" s="32"/>
      <c r="J654" s="29"/>
      <c r="K654" s="21" t="str">
        <f>IFERROR(VLOOKUP(Tabel1[[#This Row],[Üürnik]],'Lepingu lisa'!$K$3:$L$22,2,FALSE),"")</f>
        <v/>
      </c>
      <c r="L654" s="21" t="str">
        <f>IFERROR(VLOOKUP(Tabel1[[#This Row],[Jaotus]],Tabelid!L:M,2,FALSE),"")</f>
        <v/>
      </c>
    </row>
    <row r="655" spans="1:12" x14ac:dyDescent="0.25">
      <c r="A655" s="29"/>
      <c r="B655" s="31"/>
      <c r="C655" s="29"/>
      <c r="D655" s="29"/>
      <c r="E655" s="29"/>
      <c r="F655" s="44"/>
      <c r="G655" s="29"/>
      <c r="H655" s="21" t="str">
        <f>LEFT(Tabel1[[#This Row],[Ruumi tüüp (TALO Tüüpruumide nimestik)]],2)</f>
        <v/>
      </c>
      <c r="I655" s="32"/>
      <c r="J655" s="29"/>
      <c r="K655" s="21" t="str">
        <f>IFERROR(VLOOKUP(Tabel1[[#This Row],[Üürnik]],'Lepingu lisa'!$K$3:$L$22,2,FALSE),"")</f>
        <v/>
      </c>
      <c r="L655" s="21" t="str">
        <f>IFERROR(VLOOKUP(Tabel1[[#This Row],[Jaotus]],Tabelid!L:M,2,FALSE),"")</f>
        <v/>
      </c>
    </row>
    <row r="656" spans="1:12" x14ac:dyDescent="0.25">
      <c r="A656" s="29"/>
      <c r="B656" s="31"/>
      <c r="C656" s="29"/>
      <c r="D656" s="29"/>
      <c r="E656" s="29"/>
      <c r="F656" s="44"/>
      <c r="G656" s="29"/>
      <c r="H656" s="21" t="str">
        <f>LEFT(Tabel1[[#This Row],[Ruumi tüüp (TALO Tüüpruumide nimestik)]],2)</f>
        <v/>
      </c>
      <c r="I656" s="32"/>
      <c r="J656" s="29"/>
      <c r="K656" s="21" t="str">
        <f>IFERROR(VLOOKUP(Tabel1[[#This Row],[Üürnik]],'Lepingu lisa'!$K$3:$L$22,2,FALSE),"")</f>
        <v/>
      </c>
      <c r="L656" s="21" t="str">
        <f>IFERROR(VLOOKUP(Tabel1[[#This Row],[Jaotus]],Tabelid!L:M,2,FALSE),"")</f>
        <v/>
      </c>
    </row>
    <row r="657" spans="1:12" x14ac:dyDescent="0.25">
      <c r="A657" s="29"/>
      <c r="B657" s="31"/>
      <c r="C657" s="29"/>
      <c r="D657" s="29"/>
      <c r="E657" s="29"/>
      <c r="F657" s="44"/>
      <c r="G657" s="29"/>
      <c r="H657" s="21" t="str">
        <f>LEFT(Tabel1[[#This Row],[Ruumi tüüp (TALO Tüüpruumide nimestik)]],2)</f>
        <v/>
      </c>
      <c r="I657" s="32"/>
      <c r="J657" s="29"/>
      <c r="K657" s="21" t="str">
        <f>IFERROR(VLOOKUP(Tabel1[[#This Row],[Üürnik]],'Lepingu lisa'!$K$3:$L$22,2,FALSE),"")</f>
        <v/>
      </c>
      <c r="L657" s="21" t="str">
        <f>IFERROR(VLOOKUP(Tabel1[[#This Row],[Jaotus]],Tabelid!L:M,2,FALSE),"")</f>
        <v/>
      </c>
    </row>
    <row r="658" spans="1:12" x14ac:dyDescent="0.25">
      <c r="A658" s="29"/>
      <c r="B658" s="31"/>
      <c r="C658" s="29"/>
      <c r="D658" s="29"/>
      <c r="E658" s="29"/>
      <c r="F658" s="44"/>
      <c r="G658" s="29"/>
      <c r="H658" s="21" t="str">
        <f>LEFT(Tabel1[[#This Row],[Ruumi tüüp (TALO Tüüpruumide nimestik)]],2)</f>
        <v/>
      </c>
      <c r="I658" s="32"/>
      <c r="J658" s="29"/>
      <c r="K658" s="21" t="str">
        <f>IFERROR(VLOOKUP(Tabel1[[#This Row],[Üürnik]],'Lepingu lisa'!$K$3:$L$22,2,FALSE),"")</f>
        <v/>
      </c>
      <c r="L658" s="21" t="str">
        <f>IFERROR(VLOOKUP(Tabel1[[#This Row],[Jaotus]],Tabelid!L:M,2,FALSE),"")</f>
        <v/>
      </c>
    </row>
    <row r="659" spans="1:12" x14ac:dyDescent="0.25">
      <c r="A659" s="29"/>
      <c r="B659" s="31"/>
      <c r="C659" s="29"/>
      <c r="D659" s="29"/>
      <c r="E659" s="29"/>
      <c r="F659" s="44"/>
      <c r="G659" s="29"/>
      <c r="H659" s="21" t="str">
        <f>LEFT(Tabel1[[#This Row],[Ruumi tüüp (TALO Tüüpruumide nimestik)]],2)</f>
        <v/>
      </c>
      <c r="I659" s="32"/>
      <c r="J659" s="29"/>
      <c r="K659" s="21" t="str">
        <f>IFERROR(VLOOKUP(Tabel1[[#This Row],[Üürnik]],'Lepingu lisa'!$K$3:$L$22,2,FALSE),"")</f>
        <v/>
      </c>
      <c r="L659" s="21" t="str">
        <f>IFERROR(VLOOKUP(Tabel1[[#This Row],[Jaotus]],Tabelid!L:M,2,FALSE),"")</f>
        <v/>
      </c>
    </row>
    <row r="660" spans="1:12" x14ac:dyDescent="0.25">
      <c r="A660" s="29"/>
      <c r="B660" s="31"/>
      <c r="C660" s="29"/>
      <c r="D660" s="29"/>
      <c r="E660" s="29"/>
      <c r="F660" s="44"/>
      <c r="G660" s="29"/>
      <c r="H660" s="21" t="str">
        <f>LEFT(Tabel1[[#This Row],[Ruumi tüüp (TALO Tüüpruumide nimestik)]],2)</f>
        <v/>
      </c>
      <c r="I660" s="32"/>
      <c r="J660" s="29"/>
      <c r="K660" s="21" t="str">
        <f>IFERROR(VLOOKUP(Tabel1[[#This Row],[Üürnik]],'Lepingu lisa'!$K$3:$L$22,2,FALSE),"")</f>
        <v/>
      </c>
      <c r="L660" s="21" t="str">
        <f>IFERROR(VLOOKUP(Tabel1[[#This Row],[Jaotus]],Tabelid!L:M,2,FALSE),"")</f>
        <v/>
      </c>
    </row>
    <row r="661" spans="1:12" x14ac:dyDescent="0.25">
      <c r="A661" s="29"/>
      <c r="B661" s="31"/>
      <c r="C661" s="29"/>
      <c r="D661" s="29"/>
      <c r="E661" s="29"/>
      <c r="F661" s="44"/>
      <c r="G661" s="29"/>
      <c r="H661" s="21" t="str">
        <f>LEFT(Tabel1[[#This Row],[Ruumi tüüp (TALO Tüüpruumide nimestik)]],2)</f>
        <v/>
      </c>
      <c r="I661" s="32"/>
      <c r="J661" s="29"/>
      <c r="K661" s="21" t="str">
        <f>IFERROR(VLOOKUP(Tabel1[[#This Row],[Üürnik]],'Lepingu lisa'!$K$3:$L$22,2,FALSE),"")</f>
        <v/>
      </c>
      <c r="L661" s="21" t="str">
        <f>IFERROR(VLOOKUP(Tabel1[[#This Row],[Jaotus]],Tabelid!L:M,2,FALSE),"")</f>
        <v/>
      </c>
    </row>
    <row r="662" spans="1:12" x14ac:dyDescent="0.25">
      <c r="A662" s="29"/>
      <c r="B662" s="31"/>
      <c r="C662" s="29"/>
      <c r="D662" s="29"/>
      <c r="E662" s="29"/>
      <c r="F662" s="44"/>
      <c r="G662" s="29"/>
      <c r="H662" s="21" t="str">
        <f>LEFT(Tabel1[[#This Row],[Ruumi tüüp (TALO Tüüpruumide nimestik)]],2)</f>
        <v/>
      </c>
      <c r="I662" s="32"/>
      <c r="J662" s="29"/>
      <c r="K662" s="21" t="str">
        <f>IFERROR(VLOOKUP(Tabel1[[#This Row],[Üürnik]],'Lepingu lisa'!$K$3:$L$22,2,FALSE),"")</f>
        <v/>
      </c>
      <c r="L662" s="21" t="str">
        <f>IFERROR(VLOOKUP(Tabel1[[#This Row],[Jaotus]],Tabelid!L:M,2,FALSE),"")</f>
        <v/>
      </c>
    </row>
    <row r="663" spans="1:12" x14ac:dyDescent="0.25">
      <c r="A663" s="29"/>
      <c r="B663" s="31"/>
      <c r="C663" s="29"/>
      <c r="D663" s="29"/>
      <c r="E663" s="29"/>
      <c r="F663" s="44"/>
      <c r="G663" s="29"/>
      <c r="H663" s="21" t="str">
        <f>LEFT(Tabel1[[#This Row],[Ruumi tüüp (TALO Tüüpruumide nimestik)]],2)</f>
        <v/>
      </c>
      <c r="I663" s="32"/>
      <c r="J663" s="29"/>
      <c r="K663" s="21" t="str">
        <f>IFERROR(VLOOKUP(Tabel1[[#This Row],[Üürnik]],'Lepingu lisa'!$K$3:$L$22,2,FALSE),"")</f>
        <v/>
      </c>
      <c r="L663" s="21" t="str">
        <f>IFERROR(VLOOKUP(Tabel1[[#This Row],[Jaotus]],Tabelid!L:M,2,FALSE),"")</f>
        <v/>
      </c>
    </row>
    <row r="664" spans="1:12" x14ac:dyDescent="0.25">
      <c r="A664" s="29"/>
      <c r="B664" s="31"/>
      <c r="C664" s="29"/>
      <c r="D664" s="29"/>
      <c r="E664" s="29"/>
      <c r="F664" s="44"/>
      <c r="G664" s="29"/>
      <c r="H664" s="21" t="str">
        <f>LEFT(Tabel1[[#This Row],[Ruumi tüüp (TALO Tüüpruumide nimestik)]],2)</f>
        <v/>
      </c>
      <c r="I664" s="32"/>
      <c r="J664" s="29"/>
      <c r="K664" s="21" t="str">
        <f>IFERROR(VLOOKUP(Tabel1[[#This Row],[Üürnik]],'Lepingu lisa'!$K$3:$L$22,2,FALSE),"")</f>
        <v/>
      </c>
      <c r="L664" s="21" t="str">
        <f>IFERROR(VLOOKUP(Tabel1[[#This Row],[Jaotus]],Tabelid!L:M,2,FALSE),"")</f>
        <v/>
      </c>
    </row>
    <row r="665" spans="1:12" x14ac:dyDescent="0.25">
      <c r="A665" s="29"/>
      <c r="B665" s="31"/>
      <c r="C665" s="29"/>
      <c r="D665" s="29"/>
      <c r="E665" s="29"/>
      <c r="F665" s="44"/>
      <c r="G665" s="29"/>
      <c r="H665" s="21" t="str">
        <f>LEFT(Tabel1[[#This Row],[Ruumi tüüp (TALO Tüüpruumide nimestik)]],2)</f>
        <v/>
      </c>
      <c r="I665" s="32"/>
      <c r="J665" s="29"/>
      <c r="K665" s="21" t="str">
        <f>IFERROR(VLOOKUP(Tabel1[[#This Row],[Üürnik]],'Lepingu lisa'!$K$3:$L$22,2,FALSE),"")</f>
        <v/>
      </c>
      <c r="L665" s="21" t="str">
        <f>IFERROR(VLOOKUP(Tabel1[[#This Row],[Jaotus]],Tabelid!L:M,2,FALSE),"")</f>
        <v/>
      </c>
    </row>
    <row r="666" spans="1:12" x14ac:dyDescent="0.25">
      <c r="A666" s="29"/>
      <c r="B666" s="31"/>
      <c r="C666" s="29"/>
      <c r="D666" s="29"/>
      <c r="E666" s="29"/>
      <c r="F666" s="44"/>
      <c r="G666" s="29"/>
      <c r="H666" s="21" t="str">
        <f>LEFT(Tabel1[[#This Row],[Ruumi tüüp (TALO Tüüpruumide nimestik)]],2)</f>
        <v/>
      </c>
      <c r="I666" s="32"/>
      <c r="J666" s="29"/>
      <c r="K666" s="21" t="str">
        <f>IFERROR(VLOOKUP(Tabel1[[#This Row],[Üürnik]],'Lepingu lisa'!$K$3:$L$22,2,FALSE),"")</f>
        <v/>
      </c>
      <c r="L666" s="21" t="str">
        <f>IFERROR(VLOOKUP(Tabel1[[#This Row],[Jaotus]],Tabelid!L:M,2,FALSE),"")</f>
        <v/>
      </c>
    </row>
    <row r="667" spans="1:12" x14ac:dyDescent="0.25">
      <c r="A667" s="29"/>
      <c r="B667" s="31"/>
      <c r="C667" s="29"/>
      <c r="D667" s="29"/>
      <c r="E667" s="29"/>
      <c r="F667" s="44"/>
      <c r="G667" s="29"/>
      <c r="H667" s="21" t="str">
        <f>LEFT(Tabel1[[#This Row],[Ruumi tüüp (TALO Tüüpruumide nimestik)]],2)</f>
        <v/>
      </c>
      <c r="I667" s="32"/>
      <c r="J667" s="29"/>
      <c r="K667" s="21" t="str">
        <f>IFERROR(VLOOKUP(Tabel1[[#This Row],[Üürnik]],'Lepingu lisa'!$K$3:$L$22,2,FALSE),"")</f>
        <v/>
      </c>
      <c r="L667" s="21" t="str">
        <f>IFERROR(VLOOKUP(Tabel1[[#This Row],[Jaotus]],Tabelid!L:M,2,FALSE),"")</f>
        <v/>
      </c>
    </row>
    <row r="668" spans="1:12" x14ac:dyDescent="0.25">
      <c r="A668" s="29"/>
      <c r="B668" s="31"/>
      <c r="C668" s="29"/>
      <c r="D668" s="29"/>
      <c r="E668" s="29"/>
      <c r="F668" s="44"/>
      <c r="G668" s="29"/>
      <c r="H668" s="21" t="str">
        <f>LEFT(Tabel1[[#This Row],[Ruumi tüüp (TALO Tüüpruumide nimestik)]],2)</f>
        <v/>
      </c>
      <c r="I668" s="32"/>
      <c r="J668" s="29"/>
      <c r="K668" s="21" t="str">
        <f>IFERROR(VLOOKUP(Tabel1[[#This Row],[Üürnik]],'Lepingu lisa'!$K$3:$L$22,2,FALSE),"")</f>
        <v/>
      </c>
      <c r="L668" s="21" t="str">
        <f>IFERROR(VLOOKUP(Tabel1[[#This Row],[Jaotus]],Tabelid!L:M,2,FALSE),"")</f>
        <v/>
      </c>
    </row>
    <row r="669" spans="1:12" x14ac:dyDescent="0.25">
      <c r="A669" s="29"/>
      <c r="B669" s="31"/>
      <c r="C669" s="29"/>
      <c r="D669" s="29"/>
      <c r="E669" s="29"/>
      <c r="F669" s="44"/>
      <c r="G669" s="29"/>
      <c r="H669" s="21" t="str">
        <f>LEFT(Tabel1[[#This Row],[Ruumi tüüp (TALO Tüüpruumide nimestik)]],2)</f>
        <v/>
      </c>
      <c r="I669" s="32"/>
      <c r="J669" s="29"/>
      <c r="K669" s="21" t="str">
        <f>IFERROR(VLOOKUP(Tabel1[[#This Row],[Üürnik]],'Lepingu lisa'!$K$3:$L$22,2,FALSE),"")</f>
        <v/>
      </c>
      <c r="L669" s="21" t="str">
        <f>IFERROR(VLOOKUP(Tabel1[[#This Row],[Jaotus]],Tabelid!L:M,2,FALSE),"")</f>
        <v/>
      </c>
    </row>
    <row r="670" spans="1:12" x14ac:dyDescent="0.25">
      <c r="A670" s="29"/>
      <c r="B670" s="31"/>
      <c r="C670" s="29"/>
      <c r="D670" s="29"/>
      <c r="E670" s="29"/>
      <c r="F670" s="44"/>
      <c r="G670" s="29"/>
      <c r="H670" s="21" t="str">
        <f>LEFT(Tabel1[[#This Row],[Ruumi tüüp (TALO Tüüpruumide nimestik)]],2)</f>
        <v/>
      </c>
      <c r="I670" s="32"/>
      <c r="J670" s="29"/>
      <c r="K670" s="21" t="str">
        <f>IFERROR(VLOOKUP(Tabel1[[#This Row],[Üürnik]],'Lepingu lisa'!$K$3:$L$22,2,FALSE),"")</f>
        <v/>
      </c>
      <c r="L670" s="21" t="str">
        <f>IFERROR(VLOOKUP(Tabel1[[#This Row],[Jaotus]],Tabelid!L:M,2,FALSE),"")</f>
        <v/>
      </c>
    </row>
    <row r="671" spans="1:12" x14ac:dyDescent="0.25">
      <c r="A671" s="29"/>
      <c r="B671" s="31"/>
      <c r="C671" s="29"/>
      <c r="D671" s="29"/>
      <c r="E671" s="29"/>
      <c r="F671" s="44"/>
      <c r="G671" s="29"/>
      <c r="H671" s="21" t="str">
        <f>LEFT(Tabel1[[#This Row],[Ruumi tüüp (TALO Tüüpruumide nimestik)]],2)</f>
        <v/>
      </c>
      <c r="I671" s="32"/>
      <c r="J671" s="29"/>
      <c r="K671" s="21" t="str">
        <f>IFERROR(VLOOKUP(Tabel1[[#This Row],[Üürnik]],'Lepingu lisa'!$K$3:$L$22,2,FALSE),"")</f>
        <v/>
      </c>
      <c r="L671" s="21" t="str">
        <f>IFERROR(VLOOKUP(Tabel1[[#This Row],[Jaotus]],Tabelid!L:M,2,FALSE),"")</f>
        <v/>
      </c>
    </row>
    <row r="672" spans="1:12" x14ac:dyDescent="0.25">
      <c r="A672" s="29"/>
      <c r="B672" s="31"/>
      <c r="C672" s="29"/>
      <c r="D672" s="29"/>
      <c r="E672" s="29"/>
      <c r="F672" s="44"/>
      <c r="G672" s="29"/>
      <c r="H672" s="21" t="str">
        <f>LEFT(Tabel1[[#This Row],[Ruumi tüüp (TALO Tüüpruumide nimestik)]],2)</f>
        <v/>
      </c>
      <c r="I672" s="32"/>
      <c r="J672" s="29"/>
      <c r="K672" s="21" t="str">
        <f>IFERROR(VLOOKUP(Tabel1[[#This Row],[Üürnik]],'Lepingu lisa'!$K$3:$L$22,2,FALSE),"")</f>
        <v/>
      </c>
      <c r="L672" s="21" t="str">
        <f>IFERROR(VLOOKUP(Tabel1[[#This Row],[Jaotus]],Tabelid!L:M,2,FALSE),"")</f>
        <v/>
      </c>
    </row>
    <row r="673" spans="1:12" x14ac:dyDescent="0.25">
      <c r="A673" s="29"/>
      <c r="B673" s="31"/>
      <c r="C673" s="29"/>
      <c r="D673" s="29"/>
      <c r="E673" s="29"/>
      <c r="F673" s="44"/>
      <c r="G673" s="29"/>
      <c r="H673" s="21" t="str">
        <f>LEFT(Tabel1[[#This Row],[Ruumi tüüp (TALO Tüüpruumide nimestik)]],2)</f>
        <v/>
      </c>
      <c r="I673" s="32"/>
      <c r="J673" s="29"/>
      <c r="K673" s="21" t="str">
        <f>IFERROR(VLOOKUP(Tabel1[[#This Row],[Üürnik]],'Lepingu lisa'!$K$3:$L$22,2,FALSE),"")</f>
        <v/>
      </c>
      <c r="L673" s="21" t="str">
        <f>IFERROR(VLOOKUP(Tabel1[[#This Row],[Jaotus]],Tabelid!L:M,2,FALSE),"")</f>
        <v/>
      </c>
    </row>
    <row r="674" spans="1:12" x14ac:dyDescent="0.25">
      <c r="A674" s="29"/>
      <c r="B674" s="31"/>
      <c r="C674" s="29"/>
      <c r="D674" s="29"/>
      <c r="E674" s="29"/>
      <c r="F674" s="44"/>
      <c r="G674" s="29"/>
      <c r="H674" s="21" t="str">
        <f>LEFT(Tabel1[[#This Row],[Ruumi tüüp (TALO Tüüpruumide nimestik)]],2)</f>
        <v/>
      </c>
      <c r="I674" s="32"/>
      <c r="J674" s="29"/>
      <c r="K674" s="21" t="str">
        <f>IFERROR(VLOOKUP(Tabel1[[#This Row],[Üürnik]],'Lepingu lisa'!$K$3:$L$22,2,FALSE),"")</f>
        <v/>
      </c>
      <c r="L674" s="21" t="str">
        <f>IFERROR(VLOOKUP(Tabel1[[#This Row],[Jaotus]],Tabelid!L:M,2,FALSE),"")</f>
        <v/>
      </c>
    </row>
    <row r="675" spans="1:12" x14ac:dyDescent="0.25">
      <c r="A675" s="29"/>
      <c r="B675" s="31"/>
      <c r="C675" s="29"/>
      <c r="D675" s="29"/>
      <c r="E675" s="29"/>
      <c r="F675" s="44"/>
      <c r="G675" s="29"/>
      <c r="H675" s="21" t="str">
        <f>LEFT(Tabel1[[#This Row],[Ruumi tüüp (TALO Tüüpruumide nimestik)]],2)</f>
        <v/>
      </c>
      <c r="I675" s="32"/>
      <c r="J675" s="29"/>
      <c r="K675" s="21" t="str">
        <f>IFERROR(VLOOKUP(Tabel1[[#This Row],[Üürnik]],'Lepingu lisa'!$K$3:$L$22,2,FALSE),"")</f>
        <v/>
      </c>
      <c r="L675" s="21" t="str">
        <f>IFERROR(VLOOKUP(Tabel1[[#This Row],[Jaotus]],Tabelid!L:M,2,FALSE),"")</f>
        <v/>
      </c>
    </row>
    <row r="676" spans="1:12" x14ac:dyDescent="0.25">
      <c r="A676" s="29"/>
      <c r="B676" s="31"/>
      <c r="C676" s="29"/>
      <c r="D676" s="29"/>
      <c r="E676" s="29"/>
      <c r="F676" s="44"/>
      <c r="G676" s="29"/>
      <c r="H676" s="21" t="str">
        <f>LEFT(Tabel1[[#This Row],[Ruumi tüüp (TALO Tüüpruumide nimestik)]],2)</f>
        <v/>
      </c>
      <c r="I676" s="32"/>
      <c r="J676" s="29"/>
      <c r="K676" s="21" t="str">
        <f>IFERROR(VLOOKUP(Tabel1[[#This Row],[Üürnik]],'Lepingu lisa'!$K$3:$L$22,2,FALSE),"")</f>
        <v/>
      </c>
      <c r="L676" s="21" t="str">
        <f>IFERROR(VLOOKUP(Tabel1[[#This Row],[Jaotus]],Tabelid!L:M,2,FALSE),"")</f>
        <v/>
      </c>
    </row>
    <row r="677" spans="1:12" x14ac:dyDescent="0.25">
      <c r="A677" s="29"/>
      <c r="B677" s="31"/>
      <c r="C677" s="29"/>
      <c r="D677" s="29"/>
      <c r="E677" s="29"/>
      <c r="F677" s="44"/>
      <c r="G677" s="29"/>
      <c r="H677" s="21" t="str">
        <f>LEFT(Tabel1[[#This Row],[Ruumi tüüp (TALO Tüüpruumide nimestik)]],2)</f>
        <v/>
      </c>
      <c r="I677" s="32"/>
      <c r="J677" s="29"/>
      <c r="K677" s="21" t="str">
        <f>IFERROR(VLOOKUP(Tabel1[[#This Row],[Üürnik]],'Lepingu lisa'!$K$3:$L$22,2,FALSE),"")</f>
        <v/>
      </c>
      <c r="L677" s="21" t="str">
        <f>IFERROR(VLOOKUP(Tabel1[[#This Row],[Jaotus]],Tabelid!L:M,2,FALSE),"")</f>
        <v/>
      </c>
    </row>
    <row r="678" spans="1:12" x14ac:dyDescent="0.25">
      <c r="A678" s="29"/>
      <c r="B678" s="31"/>
      <c r="C678" s="29"/>
      <c r="D678" s="29"/>
      <c r="E678" s="29"/>
      <c r="F678" s="44"/>
      <c r="G678" s="29"/>
      <c r="H678" s="21" t="str">
        <f>LEFT(Tabel1[[#This Row],[Ruumi tüüp (TALO Tüüpruumide nimestik)]],2)</f>
        <v/>
      </c>
      <c r="I678" s="32"/>
      <c r="J678" s="29"/>
      <c r="K678" s="21" t="str">
        <f>IFERROR(VLOOKUP(Tabel1[[#This Row],[Üürnik]],'Lepingu lisa'!$K$3:$L$22,2,FALSE),"")</f>
        <v/>
      </c>
      <c r="L678" s="21" t="str">
        <f>IFERROR(VLOOKUP(Tabel1[[#This Row],[Jaotus]],Tabelid!L:M,2,FALSE),"")</f>
        <v/>
      </c>
    </row>
    <row r="679" spans="1:12" x14ac:dyDescent="0.25">
      <c r="A679" s="29"/>
      <c r="B679" s="31"/>
      <c r="C679" s="29"/>
      <c r="D679" s="29"/>
      <c r="E679" s="29"/>
      <c r="F679" s="44"/>
      <c r="G679" s="29"/>
      <c r="H679" s="21" t="str">
        <f>LEFT(Tabel1[[#This Row],[Ruumi tüüp (TALO Tüüpruumide nimestik)]],2)</f>
        <v/>
      </c>
      <c r="I679" s="32"/>
      <c r="J679" s="29"/>
      <c r="K679" s="21" t="str">
        <f>IFERROR(VLOOKUP(Tabel1[[#This Row],[Üürnik]],'Lepingu lisa'!$K$3:$L$22,2,FALSE),"")</f>
        <v/>
      </c>
      <c r="L679" s="21" t="str">
        <f>IFERROR(VLOOKUP(Tabel1[[#This Row],[Jaotus]],Tabelid!L:M,2,FALSE),"")</f>
        <v/>
      </c>
    </row>
    <row r="680" spans="1:12" x14ac:dyDescent="0.25">
      <c r="A680" s="29"/>
      <c r="B680" s="31"/>
      <c r="C680" s="29"/>
      <c r="D680" s="29"/>
      <c r="E680" s="29"/>
      <c r="F680" s="44"/>
      <c r="G680" s="29"/>
      <c r="H680" s="21" t="str">
        <f>LEFT(Tabel1[[#This Row],[Ruumi tüüp (TALO Tüüpruumide nimestik)]],2)</f>
        <v/>
      </c>
      <c r="I680" s="32"/>
      <c r="J680" s="29"/>
      <c r="K680" s="21" t="str">
        <f>IFERROR(VLOOKUP(Tabel1[[#This Row],[Üürnik]],'Lepingu lisa'!$K$3:$L$22,2,FALSE),"")</f>
        <v/>
      </c>
      <c r="L680" s="21" t="str">
        <f>IFERROR(VLOOKUP(Tabel1[[#This Row],[Jaotus]],Tabelid!L:M,2,FALSE),"")</f>
        <v/>
      </c>
    </row>
    <row r="681" spans="1:12" x14ac:dyDescent="0.25">
      <c r="A681" s="29"/>
      <c r="B681" s="31"/>
      <c r="C681" s="29"/>
      <c r="D681" s="29"/>
      <c r="E681" s="29"/>
      <c r="F681" s="44"/>
      <c r="G681" s="29"/>
      <c r="H681" s="21" t="str">
        <f>LEFT(Tabel1[[#This Row],[Ruumi tüüp (TALO Tüüpruumide nimestik)]],2)</f>
        <v/>
      </c>
      <c r="I681" s="32"/>
      <c r="J681" s="29"/>
      <c r="K681" s="21" t="str">
        <f>IFERROR(VLOOKUP(Tabel1[[#This Row],[Üürnik]],'Lepingu lisa'!$K$3:$L$22,2,FALSE),"")</f>
        <v/>
      </c>
      <c r="L681" s="21" t="str">
        <f>IFERROR(VLOOKUP(Tabel1[[#This Row],[Jaotus]],Tabelid!L:M,2,FALSE),"")</f>
        <v/>
      </c>
    </row>
    <row r="682" spans="1:12" x14ac:dyDescent="0.25">
      <c r="A682" s="29"/>
      <c r="B682" s="31"/>
      <c r="C682" s="29"/>
      <c r="D682" s="29"/>
      <c r="E682" s="29"/>
      <c r="F682" s="44"/>
      <c r="G682" s="29"/>
      <c r="H682" s="21" t="str">
        <f>LEFT(Tabel1[[#This Row],[Ruumi tüüp (TALO Tüüpruumide nimestik)]],2)</f>
        <v/>
      </c>
      <c r="I682" s="32"/>
      <c r="J682" s="29"/>
      <c r="K682" s="21" t="str">
        <f>IFERROR(VLOOKUP(Tabel1[[#This Row],[Üürnik]],'Lepingu lisa'!$K$3:$L$22,2,FALSE),"")</f>
        <v/>
      </c>
      <c r="L682" s="21" t="str">
        <f>IFERROR(VLOOKUP(Tabel1[[#This Row],[Jaotus]],Tabelid!L:M,2,FALSE),"")</f>
        <v/>
      </c>
    </row>
    <row r="683" spans="1:12" x14ac:dyDescent="0.25">
      <c r="A683" s="29"/>
      <c r="B683" s="31"/>
      <c r="C683" s="29"/>
      <c r="D683" s="29"/>
      <c r="E683" s="29"/>
      <c r="F683" s="44"/>
      <c r="G683" s="29"/>
      <c r="H683" s="21" t="str">
        <f>LEFT(Tabel1[[#This Row],[Ruumi tüüp (TALO Tüüpruumide nimestik)]],2)</f>
        <v/>
      </c>
      <c r="I683" s="32"/>
      <c r="J683" s="29"/>
      <c r="K683" s="21" t="str">
        <f>IFERROR(VLOOKUP(Tabel1[[#This Row],[Üürnik]],'Lepingu lisa'!$K$3:$L$22,2,FALSE),"")</f>
        <v/>
      </c>
      <c r="L683" s="21" t="str">
        <f>IFERROR(VLOOKUP(Tabel1[[#This Row],[Jaotus]],Tabelid!L:M,2,FALSE),"")</f>
        <v/>
      </c>
    </row>
    <row r="684" spans="1:12" x14ac:dyDescent="0.25">
      <c r="A684" s="29"/>
      <c r="B684" s="31"/>
      <c r="C684" s="29"/>
      <c r="D684" s="29"/>
      <c r="E684" s="29"/>
      <c r="F684" s="44"/>
      <c r="G684" s="29"/>
      <c r="H684" s="21" t="str">
        <f>LEFT(Tabel1[[#This Row],[Ruumi tüüp (TALO Tüüpruumide nimestik)]],2)</f>
        <v/>
      </c>
      <c r="I684" s="32"/>
      <c r="J684" s="29"/>
      <c r="K684" s="21" t="str">
        <f>IFERROR(VLOOKUP(Tabel1[[#This Row],[Üürnik]],'Lepingu lisa'!$K$3:$L$22,2,FALSE),"")</f>
        <v/>
      </c>
      <c r="L684" s="21" t="str">
        <f>IFERROR(VLOOKUP(Tabel1[[#This Row],[Jaotus]],Tabelid!L:M,2,FALSE),"")</f>
        <v/>
      </c>
    </row>
    <row r="685" spans="1:12" x14ac:dyDescent="0.25">
      <c r="A685" s="29"/>
      <c r="B685" s="31"/>
      <c r="C685" s="29"/>
      <c r="D685" s="29"/>
      <c r="E685" s="29"/>
      <c r="F685" s="44"/>
      <c r="G685" s="29"/>
      <c r="H685" s="21" t="str">
        <f>LEFT(Tabel1[[#This Row],[Ruumi tüüp (TALO Tüüpruumide nimestik)]],2)</f>
        <v/>
      </c>
      <c r="I685" s="32"/>
      <c r="J685" s="29"/>
      <c r="K685" s="21" t="str">
        <f>IFERROR(VLOOKUP(Tabel1[[#This Row],[Üürnik]],'Lepingu lisa'!$K$3:$L$22,2,FALSE),"")</f>
        <v/>
      </c>
      <c r="L685" s="21" t="str">
        <f>IFERROR(VLOOKUP(Tabel1[[#This Row],[Jaotus]],Tabelid!L:M,2,FALSE),"")</f>
        <v/>
      </c>
    </row>
    <row r="686" spans="1:12" x14ac:dyDescent="0.25">
      <c r="A686" s="29"/>
      <c r="B686" s="31"/>
      <c r="C686" s="29"/>
      <c r="D686" s="29"/>
      <c r="E686" s="29"/>
      <c r="F686" s="44"/>
      <c r="G686" s="29"/>
      <c r="H686" s="21" t="str">
        <f>LEFT(Tabel1[[#This Row],[Ruumi tüüp (TALO Tüüpruumide nimestik)]],2)</f>
        <v/>
      </c>
      <c r="I686" s="32"/>
      <c r="J686" s="29"/>
      <c r="K686" s="21" t="str">
        <f>IFERROR(VLOOKUP(Tabel1[[#This Row],[Üürnik]],'Lepingu lisa'!$K$3:$L$22,2,FALSE),"")</f>
        <v/>
      </c>
      <c r="L686" s="21" t="str">
        <f>IFERROR(VLOOKUP(Tabel1[[#This Row],[Jaotus]],Tabelid!L:M,2,FALSE),"")</f>
        <v/>
      </c>
    </row>
    <row r="687" spans="1:12" x14ac:dyDescent="0.25">
      <c r="A687" s="29"/>
      <c r="B687" s="31"/>
      <c r="C687" s="29"/>
      <c r="D687" s="29"/>
      <c r="E687" s="29"/>
      <c r="F687" s="44"/>
      <c r="G687" s="29"/>
      <c r="H687" s="21" t="str">
        <f>LEFT(Tabel1[[#This Row],[Ruumi tüüp (TALO Tüüpruumide nimestik)]],2)</f>
        <v/>
      </c>
      <c r="I687" s="32"/>
      <c r="J687" s="29"/>
      <c r="K687" s="21" t="str">
        <f>IFERROR(VLOOKUP(Tabel1[[#This Row],[Üürnik]],'Lepingu lisa'!$K$3:$L$22,2,FALSE),"")</f>
        <v/>
      </c>
      <c r="L687" s="21" t="str">
        <f>IFERROR(VLOOKUP(Tabel1[[#This Row],[Jaotus]],Tabelid!L:M,2,FALSE),"")</f>
        <v/>
      </c>
    </row>
    <row r="688" spans="1:12" x14ac:dyDescent="0.25">
      <c r="A688" s="29"/>
      <c r="B688" s="31"/>
      <c r="C688" s="29"/>
      <c r="D688" s="29"/>
      <c r="E688" s="29"/>
      <c r="F688" s="44"/>
      <c r="G688" s="29"/>
      <c r="H688" s="21" t="str">
        <f>LEFT(Tabel1[[#This Row],[Ruumi tüüp (TALO Tüüpruumide nimestik)]],2)</f>
        <v/>
      </c>
      <c r="I688" s="32"/>
      <c r="J688" s="29"/>
      <c r="K688" s="21" t="str">
        <f>IFERROR(VLOOKUP(Tabel1[[#This Row],[Üürnik]],'Lepingu lisa'!$K$3:$L$22,2,FALSE),"")</f>
        <v/>
      </c>
      <c r="L688" s="21" t="str">
        <f>IFERROR(VLOOKUP(Tabel1[[#This Row],[Jaotus]],Tabelid!L:M,2,FALSE),"")</f>
        <v/>
      </c>
    </row>
    <row r="689" spans="1:12" x14ac:dyDescent="0.25">
      <c r="A689" s="29"/>
      <c r="B689" s="31"/>
      <c r="C689" s="29"/>
      <c r="D689" s="29"/>
      <c r="E689" s="29"/>
      <c r="F689" s="44"/>
      <c r="G689" s="29"/>
      <c r="H689" s="21" t="str">
        <f>LEFT(Tabel1[[#This Row],[Ruumi tüüp (TALO Tüüpruumide nimestik)]],2)</f>
        <v/>
      </c>
      <c r="I689" s="32"/>
      <c r="J689" s="29"/>
      <c r="K689" s="21" t="str">
        <f>IFERROR(VLOOKUP(Tabel1[[#This Row],[Üürnik]],'Lepingu lisa'!$K$3:$L$22,2,FALSE),"")</f>
        <v/>
      </c>
      <c r="L689" s="21" t="str">
        <f>IFERROR(VLOOKUP(Tabel1[[#This Row],[Jaotus]],Tabelid!L:M,2,FALSE),"")</f>
        <v/>
      </c>
    </row>
    <row r="690" spans="1:12" x14ac:dyDescent="0.25">
      <c r="A690" s="29"/>
      <c r="B690" s="31"/>
      <c r="C690" s="29"/>
      <c r="D690" s="29"/>
      <c r="E690" s="29"/>
      <c r="F690" s="44"/>
      <c r="G690" s="29"/>
      <c r="H690" s="21" t="str">
        <f>LEFT(Tabel1[[#This Row],[Ruumi tüüp (TALO Tüüpruumide nimestik)]],2)</f>
        <v/>
      </c>
      <c r="I690" s="32"/>
      <c r="J690" s="29"/>
      <c r="K690" s="21" t="str">
        <f>IFERROR(VLOOKUP(Tabel1[[#This Row],[Üürnik]],'Lepingu lisa'!$K$3:$L$22,2,FALSE),"")</f>
        <v/>
      </c>
      <c r="L690" s="21" t="str">
        <f>IFERROR(VLOOKUP(Tabel1[[#This Row],[Jaotus]],Tabelid!L:M,2,FALSE),"")</f>
        <v/>
      </c>
    </row>
    <row r="691" spans="1:12" x14ac:dyDescent="0.25">
      <c r="A691" s="29"/>
      <c r="B691" s="31"/>
      <c r="C691" s="29"/>
      <c r="D691" s="29"/>
      <c r="E691" s="29"/>
      <c r="F691" s="44"/>
      <c r="G691" s="29"/>
      <c r="H691" s="21" t="str">
        <f>LEFT(Tabel1[[#This Row],[Ruumi tüüp (TALO Tüüpruumide nimestik)]],2)</f>
        <v/>
      </c>
      <c r="I691" s="32"/>
      <c r="J691" s="29"/>
      <c r="K691" s="21" t="str">
        <f>IFERROR(VLOOKUP(Tabel1[[#This Row],[Üürnik]],'Lepingu lisa'!$K$3:$L$22,2,FALSE),"")</f>
        <v/>
      </c>
      <c r="L691" s="21" t="str">
        <f>IFERROR(VLOOKUP(Tabel1[[#This Row],[Jaotus]],Tabelid!L:M,2,FALSE),"")</f>
        <v/>
      </c>
    </row>
    <row r="692" spans="1:12" x14ac:dyDescent="0.25">
      <c r="A692" s="29"/>
      <c r="B692" s="31"/>
      <c r="C692" s="29"/>
      <c r="D692" s="29"/>
      <c r="E692" s="29"/>
      <c r="F692" s="44"/>
      <c r="G692" s="29"/>
      <c r="H692" s="21" t="str">
        <f>LEFT(Tabel1[[#This Row],[Ruumi tüüp (TALO Tüüpruumide nimestik)]],2)</f>
        <v/>
      </c>
      <c r="I692" s="32"/>
      <c r="J692" s="29"/>
      <c r="K692" s="21" t="str">
        <f>IFERROR(VLOOKUP(Tabel1[[#This Row],[Üürnik]],'Lepingu lisa'!$K$3:$L$22,2,FALSE),"")</f>
        <v/>
      </c>
      <c r="L692" s="21" t="str">
        <f>IFERROR(VLOOKUP(Tabel1[[#This Row],[Jaotus]],Tabelid!L:M,2,FALSE),"")</f>
        <v/>
      </c>
    </row>
    <row r="693" spans="1:12" x14ac:dyDescent="0.25">
      <c r="A693" s="29"/>
      <c r="B693" s="31"/>
      <c r="C693" s="29"/>
      <c r="D693" s="29"/>
      <c r="E693" s="29"/>
      <c r="F693" s="44"/>
      <c r="G693" s="29"/>
      <c r="H693" s="21" t="str">
        <f>LEFT(Tabel1[[#This Row],[Ruumi tüüp (TALO Tüüpruumide nimestik)]],2)</f>
        <v/>
      </c>
      <c r="I693" s="32"/>
      <c r="J693" s="29"/>
      <c r="K693" s="21" t="str">
        <f>IFERROR(VLOOKUP(Tabel1[[#This Row],[Üürnik]],'Lepingu lisa'!$K$3:$L$22,2,FALSE),"")</f>
        <v/>
      </c>
      <c r="L693" s="21" t="str">
        <f>IFERROR(VLOOKUP(Tabel1[[#This Row],[Jaotus]],Tabelid!L:M,2,FALSE),"")</f>
        <v/>
      </c>
    </row>
    <row r="694" spans="1:12" x14ac:dyDescent="0.25">
      <c r="A694" s="29"/>
      <c r="B694" s="31"/>
      <c r="C694" s="29"/>
      <c r="D694" s="29"/>
      <c r="E694" s="29"/>
      <c r="F694" s="44"/>
      <c r="G694" s="29"/>
      <c r="H694" s="21" t="str">
        <f>LEFT(Tabel1[[#This Row],[Ruumi tüüp (TALO Tüüpruumide nimestik)]],2)</f>
        <v/>
      </c>
      <c r="I694" s="32"/>
      <c r="J694" s="29"/>
      <c r="K694" s="21" t="str">
        <f>IFERROR(VLOOKUP(Tabel1[[#This Row],[Üürnik]],'Lepingu lisa'!$K$3:$L$22,2,FALSE),"")</f>
        <v/>
      </c>
      <c r="L694" s="21" t="str">
        <f>IFERROR(VLOOKUP(Tabel1[[#This Row],[Jaotus]],Tabelid!L:M,2,FALSE),"")</f>
        <v/>
      </c>
    </row>
    <row r="695" spans="1:12" x14ac:dyDescent="0.25">
      <c r="A695" s="29"/>
      <c r="B695" s="31"/>
      <c r="C695" s="29"/>
      <c r="D695" s="29"/>
      <c r="E695" s="29"/>
      <c r="F695" s="44"/>
      <c r="G695" s="29"/>
      <c r="H695" s="21" t="str">
        <f>LEFT(Tabel1[[#This Row],[Ruumi tüüp (TALO Tüüpruumide nimestik)]],2)</f>
        <v/>
      </c>
      <c r="I695" s="32"/>
      <c r="J695" s="29"/>
      <c r="K695" s="21" t="str">
        <f>IFERROR(VLOOKUP(Tabel1[[#This Row],[Üürnik]],'Lepingu lisa'!$K$3:$L$22,2,FALSE),"")</f>
        <v/>
      </c>
      <c r="L695" s="21" t="str">
        <f>IFERROR(VLOOKUP(Tabel1[[#This Row],[Jaotus]],Tabelid!L:M,2,FALSE),"")</f>
        <v/>
      </c>
    </row>
    <row r="696" spans="1:12" x14ac:dyDescent="0.25">
      <c r="A696" s="29"/>
      <c r="B696" s="31"/>
      <c r="C696" s="29"/>
      <c r="D696" s="29"/>
      <c r="E696" s="29"/>
      <c r="F696" s="44"/>
      <c r="G696" s="29"/>
      <c r="H696" s="21" t="str">
        <f>LEFT(Tabel1[[#This Row],[Ruumi tüüp (TALO Tüüpruumide nimestik)]],2)</f>
        <v/>
      </c>
      <c r="I696" s="32"/>
      <c r="J696" s="29"/>
      <c r="K696" s="21" t="str">
        <f>IFERROR(VLOOKUP(Tabel1[[#This Row],[Üürnik]],'Lepingu lisa'!$K$3:$L$22,2,FALSE),"")</f>
        <v/>
      </c>
      <c r="L696" s="21" t="str">
        <f>IFERROR(VLOOKUP(Tabel1[[#This Row],[Jaotus]],Tabelid!L:M,2,FALSE),"")</f>
        <v/>
      </c>
    </row>
    <row r="697" spans="1:12" x14ac:dyDescent="0.25">
      <c r="A697" s="29"/>
      <c r="B697" s="31"/>
      <c r="C697" s="29"/>
      <c r="D697" s="29"/>
      <c r="E697" s="29"/>
      <c r="F697" s="44"/>
      <c r="G697" s="29"/>
      <c r="H697" s="21" t="str">
        <f>LEFT(Tabel1[[#This Row],[Ruumi tüüp (TALO Tüüpruumide nimestik)]],2)</f>
        <v/>
      </c>
      <c r="I697" s="32"/>
      <c r="J697" s="29"/>
      <c r="K697" s="21" t="str">
        <f>IFERROR(VLOOKUP(Tabel1[[#This Row],[Üürnik]],'Lepingu lisa'!$K$3:$L$22,2,FALSE),"")</f>
        <v/>
      </c>
      <c r="L697" s="21" t="str">
        <f>IFERROR(VLOOKUP(Tabel1[[#This Row],[Jaotus]],Tabelid!L:M,2,FALSE),"")</f>
        <v/>
      </c>
    </row>
    <row r="698" spans="1:12" x14ac:dyDescent="0.25">
      <c r="A698" s="29"/>
      <c r="B698" s="31"/>
      <c r="C698" s="29"/>
      <c r="D698" s="29"/>
      <c r="E698" s="29"/>
      <c r="F698" s="44"/>
      <c r="G698" s="29"/>
      <c r="H698" s="21" t="str">
        <f>LEFT(Tabel1[[#This Row],[Ruumi tüüp (TALO Tüüpruumide nimestik)]],2)</f>
        <v/>
      </c>
      <c r="I698" s="32"/>
      <c r="J698" s="29"/>
      <c r="K698" s="21" t="str">
        <f>IFERROR(VLOOKUP(Tabel1[[#This Row],[Üürnik]],'Lepingu lisa'!$K$3:$L$22,2,FALSE),"")</f>
        <v/>
      </c>
      <c r="L698" s="21" t="str">
        <f>IFERROR(VLOOKUP(Tabel1[[#This Row],[Jaotus]],Tabelid!L:M,2,FALSE),"")</f>
        <v/>
      </c>
    </row>
    <row r="699" spans="1:12" x14ac:dyDescent="0.25">
      <c r="A699" s="29"/>
      <c r="B699" s="31"/>
      <c r="C699" s="29"/>
      <c r="D699" s="29"/>
      <c r="E699" s="29"/>
      <c r="F699" s="44"/>
      <c r="G699" s="29"/>
      <c r="H699" s="21" t="str">
        <f>LEFT(Tabel1[[#This Row],[Ruumi tüüp (TALO Tüüpruumide nimestik)]],2)</f>
        <v/>
      </c>
      <c r="I699" s="32"/>
      <c r="J699" s="29"/>
      <c r="K699" s="21" t="str">
        <f>IFERROR(VLOOKUP(Tabel1[[#This Row],[Üürnik]],'Lepingu lisa'!$K$3:$L$22,2,FALSE),"")</f>
        <v/>
      </c>
      <c r="L699" s="21" t="str">
        <f>IFERROR(VLOOKUP(Tabel1[[#This Row],[Jaotus]],Tabelid!L:M,2,FALSE),"")</f>
        <v/>
      </c>
    </row>
    <row r="700" spans="1:12" x14ac:dyDescent="0.25">
      <c r="A700" s="29"/>
      <c r="B700" s="31"/>
      <c r="C700" s="29"/>
      <c r="D700" s="29"/>
      <c r="E700" s="29"/>
      <c r="F700" s="44"/>
      <c r="G700" s="29"/>
      <c r="H700" s="21" t="str">
        <f>LEFT(Tabel1[[#This Row],[Ruumi tüüp (TALO Tüüpruumide nimestik)]],2)</f>
        <v/>
      </c>
      <c r="I700" s="32"/>
      <c r="J700" s="29"/>
      <c r="K700" s="21" t="str">
        <f>IFERROR(VLOOKUP(Tabel1[[#This Row],[Üürnik]],'Lepingu lisa'!$K$3:$L$22,2,FALSE),"")</f>
        <v/>
      </c>
      <c r="L700" s="21" t="str">
        <f>IFERROR(VLOOKUP(Tabel1[[#This Row],[Jaotus]],Tabelid!L:M,2,FALSE),"")</f>
        <v/>
      </c>
    </row>
    <row r="701" spans="1:12" x14ac:dyDescent="0.25">
      <c r="A701" s="29"/>
      <c r="B701" s="31"/>
      <c r="C701" s="29"/>
      <c r="D701" s="29"/>
      <c r="E701" s="29"/>
      <c r="F701" s="44"/>
      <c r="G701" s="29"/>
      <c r="H701" s="21" t="str">
        <f>LEFT(Tabel1[[#This Row],[Ruumi tüüp (TALO Tüüpruumide nimestik)]],2)</f>
        <v/>
      </c>
      <c r="I701" s="32"/>
      <c r="J701" s="29"/>
      <c r="K701" s="21" t="str">
        <f>IFERROR(VLOOKUP(Tabel1[[#This Row],[Üürnik]],'Lepingu lisa'!$K$3:$L$22,2,FALSE),"")</f>
        <v/>
      </c>
      <c r="L701" s="21" t="str">
        <f>IFERROR(VLOOKUP(Tabel1[[#This Row],[Jaotus]],Tabelid!L:M,2,FALSE),"")</f>
        <v/>
      </c>
    </row>
    <row r="702" spans="1:12" x14ac:dyDescent="0.25">
      <c r="A702" s="29"/>
      <c r="B702" s="31"/>
      <c r="C702" s="29"/>
      <c r="D702" s="29"/>
      <c r="E702" s="29"/>
      <c r="F702" s="44"/>
      <c r="G702" s="29"/>
      <c r="H702" s="21" t="str">
        <f>LEFT(Tabel1[[#This Row],[Ruumi tüüp (TALO Tüüpruumide nimestik)]],2)</f>
        <v/>
      </c>
      <c r="I702" s="32"/>
      <c r="J702" s="29"/>
      <c r="K702" s="21" t="str">
        <f>IFERROR(VLOOKUP(Tabel1[[#This Row],[Üürnik]],'Lepingu lisa'!$K$3:$L$22,2,FALSE),"")</f>
        <v/>
      </c>
      <c r="L702" s="21" t="str">
        <f>IFERROR(VLOOKUP(Tabel1[[#This Row],[Jaotus]],Tabelid!L:M,2,FALSE),"")</f>
        <v/>
      </c>
    </row>
    <row r="703" spans="1:12" x14ac:dyDescent="0.25">
      <c r="A703" s="29"/>
      <c r="B703" s="31"/>
      <c r="C703" s="29"/>
      <c r="D703" s="29"/>
      <c r="E703" s="29"/>
      <c r="F703" s="44"/>
      <c r="G703" s="29"/>
      <c r="H703" s="21" t="str">
        <f>LEFT(Tabel1[[#This Row],[Ruumi tüüp (TALO Tüüpruumide nimestik)]],2)</f>
        <v/>
      </c>
      <c r="I703" s="32"/>
      <c r="J703" s="29"/>
      <c r="K703" s="21" t="str">
        <f>IFERROR(VLOOKUP(Tabel1[[#This Row],[Üürnik]],'Lepingu lisa'!$K$3:$L$22,2,FALSE),"")</f>
        <v/>
      </c>
      <c r="L703" s="21" t="str">
        <f>IFERROR(VLOOKUP(Tabel1[[#This Row],[Jaotus]],Tabelid!L:M,2,FALSE),"")</f>
        <v/>
      </c>
    </row>
    <row r="704" spans="1:12" x14ac:dyDescent="0.25">
      <c r="A704" s="29"/>
      <c r="B704" s="31"/>
      <c r="C704" s="29"/>
      <c r="D704" s="29"/>
      <c r="E704" s="29"/>
      <c r="F704" s="44"/>
      <c r="G704" s="29"/>
      <c r="H704" s="21" t="str">
        <f>LEFT(Tabel1[[#This Row],[Ruumi tüüp (TALO Tüüpruumide nimestik)]],2)</f>
        <v/>
      </c>
      <c r="I704" s="32"/>
      <c r="J704" s="29"/>
      <c r="K704" s="21" t="str">
        <f>IFERROR(VLOOKUP(Tabel1[[#This Row],[Üürnik]],'Lepingu lisa'!$K$3:$L$22,2,FALSE),"")</f>
        <v/>
      </c>
      <c r="L704" s="21" t="str">
        <f>IFERROR(VLOOKUP(Tabel1[[#This Row],[Jaotus]],Tabelid!L:M,2,FALSE),"")</f>
        <v/>
      </c>
    </row>
    <row r="705" spans="1:12" x14ac:dyDescent="0.25">
      <c r="A705" s="29"/>
      <c r="B705" s="31"/>
      <c r="C705" s="29"/>
      <c r="D705" s="29"/>
      <c r="E705" s="29"/>
      <c r="F705" s="44"/>
      <c r="G705" s="29"/>
      <c r="H705" s="21" t="str">
        <f>LEFT(Tabel1[[#This Row],[Ruumi tüüp (TALO Tüüpruumide nimestik)]],2)</f>
        <v/>
      </c>
      <c r="I705" s="32"/>
      <c r="J705" s="29"/>
      <c r="K705" s="21" t="str">
        <f>IFERROR(VLOOKUP(Tabel1[[#This Row],[Üürnik]],'Lepingu lisa'!$K$3:$L$22,2,FALSE),"")</f>
        <v/>
      </c>
      <c r="L705" s="21" t="str">
        <f>IFERROR(VLOOKUP(Tabel1[[#This Row],[Jaotus]],Tabelid!L:M,2,FALSE),"")</f>
        <v/>
      </c>
    </row>
    <row r="706" spans="1:12" x14ac:dyDescent="0.25">
      <c r="A706" s="29"/>
      <c r="B706" s="31"/>
      <c r="C706" s="29"/>
      <c r="D706" s="29"/>
      <c r="E706" s="29"/>
      <c r="F706" s="44"/>
      <c r="G706" s="29"/>
      <c r="H706" s="21" t="str">
        <f>LEFT(Tabel1[[#This Row],[Ruumi tüüp (TALO Tüüpruumide nimestik)]],2)</f>
        <v/>
      </c>
      <c r="I706" s="32"/>
      <c r="J706" s="29"/>
      <c r="K706" s="21" t="str">
        <f>IFERROR(VLOOKUP(Tabel1[[#This Row],[Üürnik]],'Lepingu lisa'!$K$3:$L$22,2,FALSE),"")</f>
        <v/>
      </c>
      <c r="L706" s="21" t="str">
        <f>IFERROR(VLOOKUP(Tabel1[[#This Row],[Jaotus]],Tabelid!L:M,2,FALSE),"")</f>
        <v/>
      </c>
    </row>
    <row r="707" spans="1:12" x14ac:dyDescent="0.25">
      <c r="A707" s="29"/>
      <c r="B707" s="31"/>
      <c r="C707" s="29"/>
      <c r="D707" s="29"/>
      <c r="E707" s="29"/>
      <c r="F707" s="44"/>
      <c r="G707" s="29"/>
      <c r="H707" s="21" t="str">
        <f>LEFT(Tabel1[[#This Row],[Ruumi tüüp (TALO Tüüpruumide nimestik)]],2)</f>
        <v/>
      </c>
      <c r="I707" s="32"/>
      <c r="J707" s="29"/>
      <c r="K707" s="21" t="str">
        <f>IFERROR(VLOOKUP(Tabel1[[#This Row],[Üürnik]],'Lepingu lisa'!$K$3:$L$22,2,FALSE),"")</f>
        <v/>
      </c>
      <c r="L707" s="21" t="str">
        <f>IFERROR(VLOOKUP(Tabel1[[#This Row],[Jaotus]],Tabelid!L:M,2,FALSE),"")</f>
        <v/>
      </c>
    </row>
    <row r="708" spans="1:12" x14ac:dyDescent="0.25">
      <c r="A708" s="29"/>
      <c r="B708" s="31"/>
      <c r="C708" s="29"/>
      <c r="D708" s="29"/>
      <c r="E708" s="29"/>
      <c r="F708" s="44"/>
      <c r="G708" s="29"/>
      <c r="H708" s="21" t="str">
        <f>LEFT(Tabel1[[#This Row],[Ruumi tüüp (TALO Tüüpruumide nimestik)]],2)</f>
        <v/>
      </c>
      <c r="I708" s="32"/>
      <c r="J708" s="29"/>
      <c r="K708" s="21" t="str">
        <f>IFERROR(VLOOKUP(Tabel1[[#This Row],[Üürnik]],'Lepingu lisa'!$K$3:$L$22,2,FALSE),"")</f>
        <v/>
      </c>
      <c r="L708" s="21" t="str">
        <f>IFERROR(VLOOKUP(Tabel1[[#This Row],[Jaotus]],Tabelid!L:M,2,FALSE),"")</f>
        <v/>
      </c>
    </row>
    <row r="709" spans="1:12" x14ac:dyDescent="0.25">
      <c r="A709" s="29"/>
      <c r="B709" s="31"/>
      <c r="C709" s="29"/>
      <c r="D709" s="29"/>
      <c r="E709" s="29"/>
      <c r="F709" s="44"/>
      <c r="G709" s="29"/>
      <c r="H709" s="21" t="str">
        <f>LEFT(Tabel1[[#This Row],[Ruumi tüüp (TALO Tüüpruumide nimestik)]],2)</f>
        <v/>
      </c>
      <c r="I709" s="32"/>
      <c r="J709" s="29"/>
      <c r="K709" s="21" t="str">
        <f>IFERROR(VLOOKUP(Tabel1[[#This Row],[Üürnik]],'Lepingu lisa'!$K$3:$L$22,2,FALSE),"")</f>
        <v/>
      </c>
      <c r="L709" s="21" t="str">
        <f>IFERROR(VLOOKUP(Tabel1[[#This Row],[Jaotus]],Tabelid!L:M,2,FALSE),"")</f>
        <v/>
      </c>
    </row>
    <row r="710" spans="1:12" x14ac:dyDescent="0.25">
      <c r="A710" s="29"/>
      <c r="B710" s="31"/>
      <c r="C710" s="29"/>
      <c r="D710" s="29"/>
      <c r="E710" s="29"/>
      <c r="F710" s="44"/>
      <c r="G710" s="29"/>
      <c r="H710" s="21" t="str">
        <f>LEFT(Tabel1[[#This Row],[Ruumi tüüp (TALO Tüüpruumide nimestik)]],2)</f>
        <v/>
      </c>
      <c r="I710" s="32"/>
      <c r="J710" s="29"/>
      <c r="K710" s="21" t="str">
        <f>IFERROR(VLOOKUP(Tabel1[[#This Row],[Üürnik]],'Lepingu lisa'!$K$3:$L$22,2,FALSE),"")</f>
        <v/>
      </c>
      <c r="L710" s="21" t="str">
        <f>IFERROR(VLOOKUP(Tabel1[[#This Row],[Jaotus]],Tabelid!L:M,2,FALSE),"")</f>
        <v/>
      </c>
    </row>
    <row r="711" spans="1:12" x14ac:dyDescent="0.25">
      <c r="A711" s="29"/>
      <c r="B711" s="31"/>
      <c r="C711" s="29"/>
      <c r="D711" s="29"/>
      <c r="E711" s="29"/>
      <c r="F711" s="44"/>
      <c r="G711" s="29"/>
      <c r="H711" s="21" t="str">
        <f>LEFT(Tabel1[[#This Row],[Ruumi tüüp (TALO Tüüpruumide nimestik)]],2)</f>
        <v/>
      </c>
      <c r="I711" s="32"/>
      <c r="J711" s="29"/>
      <c r="K711" s="21" t="str">
        <f>IFERROR(VLOOKUP(Tabel1[[#This Row],[Üürnik]],'Lepingu lisa'!$K$3:$L$22,2,FALSE),"")</f>
        <v/>
      </c>
      <c r="L711" s="21" t="str">
        <f>IFERROR(VLOOKUP(Tabel1[[#This Row],[Jaotus]],Tabelid!L:M,2,FALSE),"")</f>
        <v/>
      </c>
    </row>
    <row r="712" spans="1:12" x14ac:dyDescent="0.25">
      <c r="A712" s="29"/>
      <c r="B712" s="31"/>
      <c r="C712" s="29"/>
      <c r="D712" s="29"/>
      <c r="E712" s="29"/>
      <c r="F712" s="44"/>
      <c r="G712" s="29"/>
      <c r="H712" s="21" t="str">
        <f>LEFT(Tabel1[[#This Row],[Ruumi tüüp (TALO Tüüpruumide nimestik)]],2)</f>
        <v/>
      </c>
      <c r="I712" s="32"/>
      <c r="J712" s="29"/>
      <c r="K712" s="21" t="str">
        <f>IFERROR(VLOOKUP(Tabel1[[#This Row],[Üürnik]],'Lepingu lisa'!$K$3:$L$22,2,FALSE),"")</f>
        <v/>
      </c>
      <c r="L712" s="21" t="str">
        <f>IFERROR(VLOOKUP(Tabel1[[#This Row],[Jaotus]],Tabelid!L:M,2,FALSE),"")</f>
        <v/>
      </c>
    </row>
    <row r="713" spans="1:12" x14ac:dyDescent="0.25">
      <c r="A713" s="29"/>
      <c r="B713" s="31"/>
      <c r="C713" s="29"/>
      <c r="D713" s="29"/>
      <c r="E713" s="29"/>
      <c r="F713" s="44"/>
      <c r="G713" s="29"/>
      <c r="H713" s="21" t="str">
        <f>LEFT(Tabel1[[#This Row],[Ruumi tüüp (TALO Tüüpruumide nimestik)]],2)</f>
        <v/>
      </c>
      <c r="I713" s="32"/>
      <c r="J713" s="29"/>
      <c r="K713" s="21" t="str">
        <f>IFERROR(VLOOKUP(Tabel1[[#This Row],[Üürnik]],'Lepingu lisa'!$K$3:$L$22,2,FALSE),"")</f>
        <v/>
      </c>
      <c r="L713" s="21" t="str">
        <f>IFERROR(VLOOKUP(Tabel1[[#This Row],[Jaotus]],Tabelid!L:M,2,FALSE),"")</f>
        <v/>
      </c>
    </row>
    <row r="714" spans="1:12" x14ac:dyDescent="0.25">
      <c r="A714" s="29"/>
      <c r="B714" s="31"/>
      <c r="C714" s="29"/>
      <c r="D714" s="29"/>
      <c r="E714" s="29"/>
      <c r="F714" s="44"/>
      <c r="G714" s="29"/>
      <c r="H714" s="21" t="str">
        <f>LEFT(Tabel1[[#This Row],[Ruumi tüüp (TALO Tüüpruumide nimestik)]],2)</f>
        <v/>
      </c>
      <c r="I714" s="32"/>
      <c r="J714" s="29"/>
      <c r="K714" s="21" t="str">
        <f>IFERROR(VLOOKUP(Tabel1[[#This Row],[Üürnik]],'Lepingu lisa'!$K$3:$L$22,2,FALSE),"")</f>
        <v/>
      </c>
      <c r="L714" s="21" t="str">
        <f>IFERROR(VLOOKUP(Tabel1[[#This Row],[Jaotus]],Tabelid!L:M,2,FALSE),"")</f>
        <v/>
      </c>
    </row>
    <row r="715" spans="1:12" x14ac:dyDescent="0.25">
      <c r="A715" s="29"/>
      <c r="B715" s="31"/>
      <c r="C715" s="29"/>
      <c r="D715" s="29"/>
      <c r="E715" s="29"/>
      <c r="F715" s="44"/>
      <c r="G715" s="29"/>
      <c r="H715" s="21" t="str">
        <f>LEFT(Tabel1[[#This Row],[Ruumi tüüp (TALO Tüüpruumide nimestik)]],2)</f>
        <v/>
      </c>
      <c r="I715" s="32"/>
      <c r="J715" s="29"/>
      <c r="K715" s="21" t="str">
        <f>IFERROR(VLOOKUP(Tabel1[[#This Row],[Üürnik]],'Lepingu lisa'!$K$3:$L$22,2,FALSE),"")</f>
        <v/>
      </c>
      <c r="L715" s="21" t="str">
        <f>IFERROR(VLOOKUP(Tabel1[[#This Row],[Jaotus]],Tabelid!L:M,2,FALSE),"")</f>
        <v/>
      </c>
    </row>
    <row r="716" spans="1:12" x14ac:dyDescent="0.25">
      <c r="A716" s="29"/>
      <c r="B716" s="31"/>
      <c r="C716" s="29"/>
      <c r="D716" s="29"/>
      <c r="E716" s="29"/>
      <c r="F716" s="44"/>
      <c r="G716" s="29"/>
      <c r="H716" s="21" t="str">
        <f>LEFT(Tabel1[[#This Row],[Ruumi tüüp (TALO Tüüpruumide nimestik)]],2)</f>
        <v/>
      </c>
      <c r="I716" s="32"/>
      <c r="J716" s="29"/>
      <c r="K716" s="21" t="str">
        <f>IFERROR(VLOOKUP(Tabel1[[#This Row],[Üürnik]],'Lepingu lisa'!$K$3:$L$22,2,FALSE),"")</f>
        <v/>
      </c>
      <c r="L716" s="21" t="str">
        <f>IFERROR(VLOOKUP(Tabel1[[#This Row],[Jaotus]],Tabelid!L:M,2,FALSE),"")</f>
        <v/>
      </c>
    </row>
    <row r="717" spans="1:12" x14ac:dyDescent="0.25">
      <c r="A717" s="29"/>
      <c r="B717" s="31"/>
      <c r="C717" s="29"/>
      <c r="D717" s="29"/>
      <c r="E717" s="29"/>
      <c r="F717" s="44"/>
      <c r="G717" s="29"/>
      <c r="H717" s="21" t="str">
        <f>LEFT(Tabel1[[#This Row],[Ruumi tüüp (TALO Tüüpruumide nimestik)]],2)</f>
        <v/>
      </c>
      <c r="I717" s="32"/>
      <c r="J717" s="29"/>
      <c r="K717" s="21" t="str">
        <f>IFERROR(VLOOKUP(Tabel1[[#This Row],[Üürnik]],'Lepingu lisa'!$K$3:$L$22,2,FALSE),"")</f>
        <v/>
      </c>
      <c r="L717" s="21" t="str">
        <f>IFERROR(VLOOKUP(Tabel1[[#This Row],[Jaotus]],Tabelid!L:M,2,FALSE),"")</f>
        <v/>
      </c>
    </row>
    <row r="718" spans="1:12" x14ac:dyDescent="0.25">
      <c r="A718" s="29"/>
      <c r="B718" s="31"/>
      <c r="C718" s="29"/>
      <c r="D718" s="29"/>
      <c r="E718" s="29"/>
      <c r="F718" s="44"/>
      <c r="G718" s="29"/>
      <c r="H718" s="21" t="str">
        <f>LEFT(Tabel1[[#This Row],[Ruumi tüüp (TALO Tüüpruumide nimestik)]],2)</f>
        <v/>
      </c>
      <c r="I718" s="32"/>
      <c r="J718" s="29"/>
      <c r="K718" s="21" t="str">
        <f>IFERROR(VLOOKUP(Tabel1[[#This Row],[Üürnik]],'Lepingu lisa'!$K$3:$L$22,2,FALSE),"")</f>
        <v/>
      </c>
      <c r="L718" s="21" t="str">
        <f>IFERROR(VLOOKUP(Tabel1[[#This Row],[Jaotus]],Tabelid!L:M,2,FALSE),"")</f>
        <v/>
      </c>
    </row>
    <row r="719" spans="1:12" x14ac:dyDescent="0.25">
      <c r="A719" s="29"/>
      <c r="B719" s="31"/>
      <c r="C719" s="29"/>
      <c r="D719" s="29"/>
      <c r="E719" s="29"/>
      <c r="F719" s="44"/>
      <c r="G719" s="29"/>
      <c r="H719" s="21" t="str">
        <f>LEFT(Tabel1[[#This Row],[Ruumi tüüp (TALO Tüüpruumide nimestik)]],2)</f>
        <v/>
      </c>
      <c r="I719" s="32"/>
      <c r="J719" s="29"/>
      <c r="K719" s="21" t="str">
        <f>IFERROR(VLOOKUP(Tabel1[[#This Row],[Üürnik]],'Lepingu lisa'!$K$3:$L$22,2,FALSE),"")</f>
        <v/>
      </c>
      <c r="L719" s="21" t="str">
        <f>IFERROR(VLOOKUP(Tabel1[[#This Row],[Jaotus]],Tabelid!L:M,2,FALSE),"")</f>
        <v/>
      </c>
    </row>
    <row r="720" spans="1:12" x14ac:dyDescent="0.25">
      <c r="A720" s="29"/>
      <c r="B720" s="31"/>
      <c r="C720" s="29"/>
      <c r="D720" s="29"/>
      <c r="E720" s="29"/>
      <c r="F720" s="44"/>
      <c r="G720" s="29"/>
      <c r="H720" s="21" t="str">
        <f>LEFT(Tabel1[[#This Row],[Ruumi tüüp (TALO Tüüpruumide nimestik)]],2)</f>
        <v/>
      </c>
      <c r="I720" s="32"/>
      <c r="J720" s="29"/>
      <c r="K720" s="21" t="str">
        <f>IFERROR(VLOOKUP(Tabel1[[#This Row],[Üürnik]],'Lepingu lisa'!$K$3:$L$22,2,FALSE),"")</f>
        <v/>
      </c>
      <c r="L720" s="21" t="str">
        <f>IFERROR(VLOOKUP(Tabel1[[#This Row],[Jaotus]],Tabelid!L:M,2,FALSE),"")</f>
        <v/>
      </c>
    </row>
    <row r="721" spans="1:12" x14ac:dyDescent="0.25">
      <c r="A721" s="29"/>
      <c r="B721" s="31"/>
      <c r="C721" s="29"/>
      <c r="D721" s="29"/>
      <c r="E721" s="29"/>
      <c r="F721" s="44"/>
      <c r="G721" s="29"/>
      <c r="H721" s="21" t="str">
        <f>LEFT(Tabel1[[#This Row],[Ruumi tüüp (TALO Tüüpruumide nimestik)]],2)</f>
        <v/>
      </c>
      <c r="I721" s="32"/>
      <c r="J721" s="29"/>
      <c r="K721" s="21" t="str">
        <f>IFERROR(VLOOKUP(Tabel1[[#This Row],[Üürnik]],'Lepingu lisa'!$K$3:$L$22,2,FALSE),"")</f>
        <v/>
      </c>
      <c r="L721" s="21" t="str">
        <f>IFERROR(VLOOKUP(Tabel1[[#This Row],[Jaotus]],Tabelid!L:M,2,FALSE),"")</f>
        <v/>
      </c>
    </row>
    <row r="722" spans="1:12" x14ac:dyDescent="0.25">
      <c r="A722" s="29"/>
      <c r="B722" s="31"/>
      <c r="C722" s="29"/>
      <c r="D722" s="29"/>
      <c r="E722" s="29"/>
      <c r="F722" s="44"/>
      <c r="G722" s="29"/>
      <c r="H722" s="21" t="str">
        <f>LEFT(Tabel1[[#This Row],[Ruumi tüüp (TALO Tüüpruumide nimestik)]],2)</f>
        <v/>
      </c>
      <c r="I722" s="32"/>
      <c r="J722" s="29"/>
      <c r="K722" s="21" t="str">
        <f>IFERROR(VLOOKUP(Tabel1[[#This Row],[Üürnik]],'Lepingu lisa'!$K$3:$L$22,2,FALSE),"")</f>
        <v/>
      </c>
      <c r="L722" s="21" t="str">
        <f>IFERROR(VLOOKUP(Tabel1[[#This Row],[Jaotus]],Tabelid!L:M,2,FALSE),"")</f>
        <v/>
      </c>
    </row>
    <row r="723" spans="1:12" x14ac:dyDescent="0.25">
      <c r="A723" s="29"/>
      <c r="B723" s="31"/>
      <c r="C723" s="29"/>
      <c r="D723" s="29"/>
      <c r="E723" s="29"/>
      <c r="F723" s="44"/>
      <c r="G723" s="29"/>
      <c r="H723" s="21" t="str">
        <f>LEFT(Tabel1[[#This Row],[Ruumi tüüp (TALO Tüüpruumide nimestik)]],2)</f>
        <v/>
      </c>
      <c r="I723" s="32"/>
      <c r="J723" s="29"/>
      <c r="K723" s="21" t="str">
        <f>IFERROR(VLOOKUP(Tabel1[[#This Row],[Üürnik]],'Lepingu lisa'!$K$3:$L$22,2,FALSE),"")</f>
        <v/>
      </c>
      <c r="L723" s="21" t="str">
        <f>IFERROR(VLOOKUP(Tabel1[[#This Row],[Jaotus]],Tabelid!L:M,2,FALSE),"")</f>
        <v/>
      </c>
    </row>
    <row r="724" spans="1:12" x14ac:dyDescent="0.25">
      <c r="A724" s="29"/>
      <c r="B724" s="31"/>
      <c r="C724" s="29"/>
      <c r="D724" s="29"/>
      <c r="E724" s="29"/>
      <c r="F724" s="44"/>
      <c r="G724" s="29"/>
      <c r="H724" s="21" t="str">
        <f>LEFT(Tabel1[[#This Row],[Ruumi tüüp (TALO Tüüpruumide nimestik)]],2)</f>
        <v/>
      </c>
      <c r="I724" s="32"/>
      <c r="J724" s="29"/>
      <c r="K724" s="21" t="str">
        <f>IFERROR(VLOOKUP(Tabel1[[#This Row],[Üürnik]],'Lepingu lisa'!$K$3:$L$22,2,FALSE),"")</f>
        <v/>
      </c>
      <c r="L724" s="21" t="str">
        <f>IFERROR(VLOOKUP(Tabel1[[#This Row],[Jaotus]],Tabelid!L:M,2,FALSE),"")</f>
        <v/>
      </c>
    </row>
    <row r="725" spans="1:12" x14ac:dyDescent="0.25">
      <c r="A725" s="29"/>
      <c r="B725" s="31"/>
      <c r="C725" s="29"/>
      <c r="D725" s="29"/>
      <c r="E725" s="29"/>
      <c r="F725" s="44"/>
      <c r="G725" s="29"/>
      <c r="H725" s="21" t="str">
        <f>LEFT(Tabel1[[#This Row],[Ruumi tüüp (TALO Tüüpruumide nimestik)]],2)</f>
        <v/>
      </c>
      <c r="I725" s="32"/>
      <c r="J725" s="29"/>
      <c r="K725" s="21" t="str">
        <f>IFERROR(VLOOKUP(Tabel1[[#This Row],[Üürnik]],'Lepingu lisa'!$K$3:$L$22,2,FALSE),"")</f>
        <v/>
      </c>
      <c r="L725" s="21" t="str">
        <f>IFERROR(VLOOKUP(Tabel1[[#This Row],[Jaotus]],Tabelid!L:M,2,FALSE),"")</f>
        <v/>
      </c>
    </row>
    <row r="726" spans="1:12" x14ac:dyDescent="0.25">
      <c r="A726" s="29"/>
      <c r="B726" s="31"/>
      <c r="C726" s="29"/>
      <c r="D726" s="29"/>
      <c r="E726" s="29"/>
      <c r="F726" s="44"/>
      <c r="G726" s="29"/>
      <c r="H726" s="21" t="str">
        <f>LEFT(Tabel1[[#This Row],[Ruumi tüüp (TALO Tüüpruumide nimestik)]],2)</f>
        <v/>
      </c>
      <c r="I726" s="32"/>
      <c r="J726" s="29"/>
      <c r="K726" s="21" t="str">
        <f>IFERROR(VLOOKUP(Tabel1[[#This Row],[Üürnik]],'Lepingu lisa'!$K$3:$L$22,2,FALSE),"")</f>
        <v/>
      </c>
      <c r="L726" s="21" t="str">
        <f>IFERROR(VLOOKUP(Tabel1[[#This Row],[Jaotus]],Tabelid!L:M,2,FALSE),"")</f>
        <v/>
      </c>
    </row>
    <row r="727" spans="1:12" x14ac:dyDescent="0.25">
      <c r="A727" s="29"/>
      <c r="B727" s="31"/>
      <c r="C727" s="29"/>
      <c r="D727" s="29"/>
      <c r="E727" s="29"/>
      <c r="F727" s="44"/>
      <c r="G727" s="29"/>
      <c r="H727" s="21" t="str">
        <f>LEFT(Tabel1[[#This Row],[Ruumi tüüp (TALO Tüüpruumide nimestik)]],2)</f>
        <v/>
      </c>
      <c r="I727" s="32"/>
      <c r="J727" s="29"/>
      <c r="K727" s="21" t="str">
        <f>IFERROR(VLOOKUP(Tabel1[[#This Row],[Üürnik]],'Lepingu lisa'!$K$3:$L$22,2,FALSE),"")</f>
        <v/>
      </c>
      <c r="L727" s="21" t="str">
        <f>IFERROR(VLOOKUP(Tabel1[[#This Row],[Jaotus]],Tabelid!L:M,2,FALSE),"")</f>
        <v/>
      </c>
    </row>
    <row r="728" spans="1:12" x14ac:dyDescent="0.25">
      <c r="A728" s="29"/>
      <c r="B728" s="31"/>
      <c r="C728" s="29"/>
      <c r="D728" s="29"/>
      <c r="E728" s="29"/>
      <c r="F728" s="44"/>
      <c r="G728" s="29"/>
      <c r="H728" s="21" t="str">
        <f>LEFT(Tabel1[[#This Row],[Ruumi tüüp (TALO Tüüpruumide nimestik)]],2)</f>
        <v/>
      </c>
      <c r="I728" s="32"/>
      <c r="J728" s="29"/>
      <c r="K728" s="21" t="str">
        <f>IFERROR(VLOOKUP(Tabel1[[#This Row],[Üürnik]],'Lepingu lisa'!$K$3:$L$22,2,FALSE),"")</f>
        <v/>
      </c>
      <c r="L728" s="21" t="str">
        <f>IFERROR(VLOOKUP(Tabel1[[#This Row],[Jaotus]],Tabelid!L:M,2,FALSE),"")</f>
        <v/>
      </c>
    </row>
    <row r="729" spans="1:12" x14ac:dyDescent="0.25">
      <c r="A729" s="29"/>
      <c r="B729" s="31"/>
      <c r="C729" s="29"/>
      <c r="D729" s="29"/>
      <c r="E729" s="29"/>
      <c r="F729" s="44"/>
      <c r="G729" s="29"/>
      <c r="H729" s="21" t="str">
        <f>LEFT(Tabel1[[#This Row],[Ruumi tüüp (TALO Tüüpruumide nimestik)]],2)</f>
        <v/>
      </c>
      <c r="I729" s="32"/>
      <c r="J729" s="29"/>
      <c r="K729" s="21" t="str">
        <f>IFERROR(VLOOKUP(Tabel1[[#This Row],[Üürnik]],'Lepingu lisa'!$K$3:$L$22,2,FALSE),"")</f>
        <v/>
      </c>
      <c r="L729" s="21" t="str">
        <f>IFERROR(VLOOKUP(Tabel1[[#This Row],[Jaotus]],Tabelid!L:M,2,FALSE),"")</f>
        <v/>
      </c>
    </row>
    <row r="730" spans="1:12" x14ac:dyDescent="0.25">
      <c r="A730" s="29"/>
      <c r="B730" s="31"/>
      <c r="C730" s="29"/>
      <c r="D730" s="29"/>
      <c r="E730" s="29"/>
      <c r="F730" s="44"/>
      <c r="G730" s="29"/>
      <c r="H730" s="21" t="str">
        <f>LEFT(Tabel1[[#This Row],[Ruumi tüüp (TALO Tüüpruumide nimestik)]],2)</f>
        <v/>
      </c>
      <c r="I730" s="32"/>
      <c r="J730" s="29"/>
      <c r="K730" s="21" t="str">
        <f>IFERROR(VLOOKUP(Tabel1[[#This Row],[Üürnik]],'Lepingu lisa'!$K$3:$L$22,2,FALSE),"")</f>
        <v/>
      </c>
      <c r="L730" s="21" t="str">
        <f>IFERROR(VLOOKUP(Tabel1[[#This Row],[Jaotus]],Tabelid!L:M,2,FALSE),"")</f>
        <v/>
      </c>
    </row>
    <row r="731" spans="1:12" x14ac:dyDescent="0.25">
      <c r="A731" s="29"/>
      <c r="B731" s="31"/>
      <c r="C731" s="29"/>
      <c r="D731" s="29"/>
      <c r="E731" s="29"/>
      <c r="F731" s="44"/>
      <c r="G731" s="29"/>
      <c r="H731" s="21" t="str">
        <f>LEFT(Tabel1[[#This Row],[Ruumi tüüp (TALO Tüüpruumide nimestik)]],2)</f>
        <v/>
      </c>
      <c r="I731" s="32"/>
      <c r="J731" s="29"/>
      <c r="K731" s="21" t="str">
        <f>IFERROR(VLOOKUP(Tabel1[[#This Row],[Üürnik]],'Lepingu lisa'!$K$3:$L$22,2,FALSE),"")</f>
        <v/>
      </c>
      <c r="L731" s="21" t="str">
        <f>IFERROR(VLOOKUP(Tabel1[[#This Row],[Jaotus]],Tabelid!L:M,2,FALSE),"")</f>
        <v/>
      </c>
    </row>
    <row r="732" spans="1:12" x14ac:dyDescent="0.25">
      <c r="A732" s="29"/>
      <c r="B732" s="31"/>
      <c r="C732" s="29"/>
      <c r="D732" s="29"/>
      <c r="E732" s="29"/>
      <c r="F732" s="44"/>
      <c r="G732" s="29"/>
      <c r="H732" s="21" t="str">
        <f>LEFT(Tabel1[[#This Row],[Ruumi tüüp (TALO Tüüpruumide nimestik)]],2)</f>
        <v/>
      </c>
      <c r="I732" s="32"/>
      <c r="J732" s="29"/>
      <c r="K732" s="21" t="str">
        <f>IFERROR(VLOOKUP(Tabel1[[#This Row],[Üürnik]],'Lepingu lisa'!$K$3:$L$22,2,FALSE),"")</f>
        <v/>
      </c>
      <c r="L732" s="21" t="str">
        <f>IFERROR(VLOOKUP(Tabel1[[#This Row],[Jaotus]],Tabelid!L:M,2,FALSE),"")</f>
        <v/>
      </c>
    </row>
    <row r="733" spans="1:12" x14ac:dyDescent="0.25">
      <c r="A733" s="29"/>
      <c r="B733" s="31"/>
      <c r="C733" s="29"/>
      <c r="D733" s="29"/>
      <c r="E733" s="29"/>
      <c r="F733" s="44"/>
      <c r="G733" s="29"/>
      <c r="H733" s="21" t="str">
        <f>LEFT(Tabel1[[#This Row],[Ruumi tüüp (TALO Tüüpruumide nimestik)]],2)</f>
        <v/>
      </c>
      <c r="I733" s="32"/>
      <c r="J733" s="29"/>
      <c r="K733" s="21" t="str">
        <f>IFERROR(VLOOKUP(Tabel1[[#This Row],[Üürnik]],'Lepingu lisa'!$K$3:$L$22,2,FALSE),"")</f>
        <v/>
      </c>
      <c r="L733" s="21" t="str">
        <f>IFERROR(VLOOKUP(Tabel1[[#This Row],[Jaotus]],Tabelid!L:M,2,FALSE),"")</f>
        <v/>
      </c>
    </row>
    <row r="734" spans="1:12" x14ac:dyDescent="0.25">
      <c r="A734" s="29"/>
      <c r="B734" s="31"/>
      <c r="C734" s="29"/>
      <c r="D734" s="29"/>
      <c r="E734" s="29"/>
      <c r="F734" s="44"/>
      <c r="G734" s="29"/>
      <c r="H734" s="21" t="str">
        <f>LEFT(Tabel1[[#This Row],[Ruumi tüüp (TALO Tüüpruumide nimestik)]],2)</f>
        <v/>
      </c>
      <c r="I734" s="32"/>
      <c r="J734" s="29"/>
      <c r="K734" s="21" t="str">
        <f>IFERROR(VLOOKUP(Tabel1[[#This Row],[Üürnik]],'Lepingu lisa'!$K$3:$L$22,2,FALSE),"")</f>
        <v/>
      </c>
      <c r="L734" s="21" t="str">
        <f>IFERROR(VLOOKUP(Tabel1[[#This Row],[Jaotus]],Tabelid!L:M,2,FALSE),"")</f>
        <v/>
      </c>
    </row>
    <row r="735" spans="1:12" x14ac:dyDescent="0.25">
      <c r="A735" s="29"/>
      <c r="B735" s="31"/>
      <c r="C735" s="29"/>
      <c r="D735" s="29"/>
      <c r="E735" s="29"/>
      <c r="F735" s="44"/>
      <c r="G735" s="29"/>
      <c r="H735" s="21" t="str">
        <f>LEFT(Tabel1[[#This Row],[Ruumi tüüp (TALO Tüüpruumide nimestik)]],2)</f>
        <v/>
      </c>
      <c r="I735" s="32"/>
      <c r="J735" s="29"/>
      <c r="K735" s="21" t="str">
        <f>IFERROR(VLOOKUP(Tabel1[[#This Row],[Üürnik]],'Lepingu lisa'!$K$3:$L$22,2,FALSE),"")</f>
        <v/>
      </c>
      <c r="L735" s="21" t="str">
        <f>IFERROR(VLOOKUP(Tabel1[[#This Row],[Jaotus]],Tabelid!L:M,2,FALSE),"")</f>
        <v/>
      </c>
    </row>
    <row r="736" spans="1:12" x14ac:dyDescent="0.25">
      <c r="A736" s="29"/>
      <c r="B736" s="31"/>
      <c r="C736" s="29"/>
      <c r="D736" s="29"/>
      <c r="E736" s="29"/>
      <c r="F736" s="44"/>
      <c r="G736" s="29"/>
      <c r="H736" s="21" t="str">
        <f>LEFT(Tabel1[[#This Row],[Ruumi tüüp (TALO Tüüpruumide nimestik)]],2)</f>
        <v/>
      </c>
      <c r="I736" s="32"/>
      <c r="J736" s="29"/>
      <c r="K736" s="21" t="str">
        <f>IFERROR(VLOOKUP(Tabel1[[#This Row],[Üürnik]],'Lepingu lisa'!$K$3:$L$22,2,FALSE),"")</f>
        <v/>
      </c>
      <c r="L736" s="21" t="str">
        <f>IFERROR(VLOOKUP(Tabel1[[#This Row],[Jaotus]],Tabelid!L:M,2,FALSE),"")</f>
        <v/>
      </c>
    </row>
    <row r="737" spans="1:12" x14ac:dyDescent="0.25">
      <c r="A737" s="29"/>
      <c r="B737" s="31"/>
      <c r="C737" s="29"/>
      <c r="D737" s="29"/>
      <c r="E737" s="29"/>
      <c r="F737" s="44"/>
      <c r="G737" s="29"/>
      <c r="H737" s="21" t="str">
        <f>LEFT(Tabel1[[#This Row],[Ruumi tüüp (TALO Tüüpruumide nimestik)]],2)</f>
        <v/>
      </c>
      <c r="I737" s="32"/>
      <c r="J737" s="29"/>
      <c r="K737" s="21" t="str">
        <f>IFERROR(VLOOKUP(Tabel1[[#This Row],[Üürnik]],'Lepingu lisa'!$K$3:$L$22,2,FALSE),"")</f>
        <v/>
      </c>
      <c r="L737" s="21" t="str">
        <f>IFERROR(VLOOKUP(Tabel1[[#This Row],[Jaotus]],Tabelid!L:M,2,FALSE),"")</f>
        <v/>
      </c>
    </row>
    <row r="738" spans="1:12" x14ac:dyDescent="0.25">
      <c r="A738" s="29"/>
      <c r="B738" s="31"/>
      <c r="C738" s="29"/>
      <c r="D738" s="29"/>
      <c r="E738" s="29"/>
      <c r="F738" s="44"/>
      <c r="G738" s="29"/>
      <c r="H738" s="21" t="str">
        <f>LEFT(Tabel1[[#This Row],[Ruumi tüüp (TALO Tüüpruumide nimestik)]],2)</f>
        <v/>
      </c>
      <c r="I738" s="32"/>
      <c r="J738" s="29"/>
      <c r="K738" s="21" t="str">
        <f>IFERROR(VLOOKUP(Tabel1[[#This Row],[Üürnik]],'Lepingu lisa'!$K$3:$L$22,2,FALSE),"")</f>
        <v/>
      </c>
      <c r="L738" s="21" t="str">
        <f>IFERROR(VLOOKUP(Tabel1[[#This Row],[Jaotus]],Tabelid!L:M,2,FALSE),"")</f>
        <v/>
      </c>
    </row>
    <row r="739" spans="1:12" x14ac:dyDescent="0.25">
      <c r="A739" s="29"/>
      <c r="B739" s="31"/>
      <c r="C739" s="29"/>
      <c r="D739" s="29"/>
      <c r="E739" s="29"/>
      <c r="F739" s="44"/>
      <c r="G739" s="29"/>
      <c r="H739" s="21" t="str">
        <f>LEFT(Tabel1[[#This Row],[Ruumi tüüp (TALO Tüüpruumide nimestik)]],2)</f>
        <v/>
      </c>
      <c r="I739" s="32"/>
      <c r="J739" s="29"/>
      <c r="K739" s="21" t="str">
        <f>IFERROR(VLOOKUP(Tabel1[[#This Row],[Üürnik]],'Lepingu lisa'!$K$3:$L$22,2,FALSE),"")</f>
        <v/>
      </c>
      <c r="L739" s="21" t="str">
        <f>IFERROR(VLOOKUP(Tabel1[[#This Row],[Jaotus]],Tabelid!L:M,2,FALSE),"")</f>
        <v/>
      </c>
    </row>
    <row r="740" spans="1:12" x14ac:dyDescent="0.25">
      <c r="A740" s="29"/>
      <c r="B740" s="31"/>
      <c r="C740" s="29"/>
      <c r="D740" s="29"/>
      <c r="E740" s="29"/>
      <c r="F740" s="44"/>
      <c r="G740" s="29"/>
      <c r="H740" s="21" t="str">
        <f>LEFT(Tabel1[[#This Row],[Ruumi tüüp (TALO Tüüpruumide nimestik)]],2)</f>
        <v/>
      </c>
      <c r="I740" s="32"/>
      <c r="J740" s="29"/>
      <c r="K740" s="21" t="str">
        <f>IFERROR(VLOOKUP(Tabel1[[#This Row],[Üürnik]],'Lepingu lisa'!$K$3:$L$22,2,FALSE),"")</f>
        <v/>
      </c>
      <c r="L740" s="21" t="str">
        <f>IFERROR(VLOOKUP(Tabel1[[#This Row],[Jaotus]],Tabelid!L:M,2,FALSE),"")</f>
        <v/>
      </c>
    </row>
    <row r="741" spans="1:12" x14ac:dyDescent="0.25">
      <c r="A741" s="29"/>
      <c r="B741" s="31"/>
      <c r="C741" s="29"/>
      <c r="D741" s="29"/>
      <c r="E741" s="29"/>
      <c r="F741" s="44"/>
      <c r="G741" s="29"/>
      <c r="H741" s="21" t="str">
        <f>LEFT(Tabel1[[#This Row],[Ruumi tüüp (TALO Tüüpruumide nimestik)]],2)</f>
        <v/>
      </c>
      <c r="I741" s="32"/>
      <c r="J741" s="29"/>
      <c r="K741" s="21" t="str">
        <f>IFERROR(VLOOKUP(Tabel1[[#This Row],[Üürnik]],'Lepingu lisa'!$K$3:$L$22,2,FALSE),"")</f>
        <v/>
      </c>
      <c r="L741" s="21" t="str">
        <f>IFERROR(VLOOKUP(Tabel1[[#This Row],[Jaotus]],Tabelid!L:M,2,FALSE),"")</f>
        <v/>
      </c>
    </row>
    <row r="742" spans="1:12" x14ac:dyDescent="0.25">
      <c r="A742" s="29"/>
      <c r="B742" s="31"/>
      <c r="C742" s="29"/>
      <c r="D742" s="29"/>
      <c r="E742" s="29"/>
      <c r="F742" s="44"/>
      <c r="G742" s="29"/>
      <c r="H742" s="21" t="str">
        <f>LEFT(Tabel1[[#This Row],[Ruumi tüüp (TALO Tüüpruumide nimestik)]],2)</f>
        <v/>
      </c>
      <c r="I742" s="32"/>
      <c r="J742" s="29"/>
      <c r="K742" s="21" t="str">
        <f>IFERROR(VLOOKUP(Tabel1[[#This Row],[Üürnik]],'Lepingu lisa'!$K$3:$L$22,2,FALSE),"")</f>
        <v/>
      </c>
      <c r="L742" s="21" t="str">
        <f>IFERROR(VLOOKUP(Tabel1[[#This Row],[Jaotus]],Tabelid!L:M,2,FALSE),"")</f>
        <v/>
      </c>
    </row>
    <row r="743" spans="1:12" x14ac:dyDescent="0.25">
      <c r="A743" s="29"/>
      <c r="B743" s="31"/>
      <c r="C743" s="29"/>
      <c r="D743" s="29"/>
      <c r="E743" s="29"/>
      <c r="F743" s="44"/>
      <c r="G743" s="29"/>
      <c r="H743" s="21" t="str">
        <f>LEFT(Tabel1[[#This Row],[Ruumi tüüp (TALO Tüüpruumide nimestik)]],2)</f>
        <v/>
      </c>
      <c r="I743" s="32"/>
      <c r="J743" s="29"/>
      <c r="K743" s="21" t="str">
        <f>IFERROR(VLOOKUP(Tabel1[[#This Row],[Üürnik]],'Lepingu lisa'!$K$3:$L$22,2,FALSE),"")</f>
        <v/>
      </c>
      <c r="L743" s="21" t="str">
        <f>IFERROR(VLOOKUP(Tabel1[[#This Row],[Jaotus]],Tabelid!L:M,2,FALSE),"")</f>
        <v/>
      </c>
    </row>
    <row r="744" spans="1:12" x14ac:dyDescent="0.25">
      <c r="A744" s="29"/>
      <c r="B744" s="31"/>
      <c r="C744" s="29"/>
      <c r="D744" s="29"/>
      <c r="E744" s="29"/>
      <c r="F744" s="44"/>
      <c r="G744" s="29"/>
      <c r="H744" s="21" t="str">
        <f>LEFT(Tabel1[[#This Row],[Ruumi tüüp (TALO Tüüpruumide nimestik)]],2)</f>
        <v/>
      </c>
      <c r="I744" s="32"/>
      <c r="J744" s="29"/>
      <c r="K744" s="21" t="str">
        <f>IFERROR(VLOOKUP(Tabel1[[#This Row],[Üürnik]],'Lepingu lisa'!$K$3:$L$22,2,FALSE),"")</f>
        <v/>
      </c>
      <c r="L744" s="21" t="str">
        <f>IFERROR(VLOOKUP(Tabel1[[#This Row],[Jaotus]],Tabelid!L:M,2,FALSE),"")</f>
        <v/>
      </c>
    </row>
    <row r="745" spans="1:12" x14ac:dyDescent="0.25">
      <c r="A745" s="29"/>
      <c r="B745" s="31"/>
      <c r="C745" s="29"/>
      <c r="D745" s="29"/>
      <c r="E745" s="29"/>
      <c r="F745" s="44"/>
      <c r="G745" s="29"/>
      <c r="H745" s="21" t="str">
        <f>LEFT(Tabel1[[#This Row],[Ruumi tüüp (TALO Tüüpruumide nimestik)]],2)</f>
        <v/>
      </c>
      <c r="I745" s="32"/>
      <c r="J745" s="29"/>
      <c r="K745" s="21" t="str">
        <f>IFERROR(VLOOKUP(Tabel1[[#This Row],[Üürnik]],'Lepingu lisa'!$K$3:$L$22,2,FALSE),"")</f>
        <v/>
      </c>
      <c r="L745" s="21" t="str">
        <f>IFERROR(VLOOKUP(Tabel1[[#This Row],[Jaotus]],Tabelid!L:M,2,FALSE),"")</f>
        <v/>
      </c>
    </row>
    <row r="746" spans="1:12" x14ac:dyDescent="0.25">
      <c r="A746" s="29"/>
      <c r="B746" s="31"/>
      <c r="C746" s="29"/>
      <c r="D746" s="29"/>
      <c r="E746" s="29"/>
      <c r="F746" s="44"/>
      <c r="G746" s="29"/>
      <c r="H746" s="21" t="str">
        <f>LEFT(Tabel1[[#This Row],[Ruumi tüüp (TALO Tüüpruumide nimestik)]],2)</f>
        <v/>
      </c>
      <c r="I746" s="32"/>
      <c r="J746" s="29"/>
      <c r="K746" s="21" t="str">
        <f>IFERROR(VLOOKUP(Tabel1[[#This Row],[Üürnik]],'Lepingu lisa'!$K$3:$L$22,2,FALSE),"")</f>
        <v/>
      </c>
      <c r="L746" s="21" t="str">
        <f>IFERROR(VLOOKUP(Tabel1[[#This Row],[Jaotus]],Tabelid!L:M,2,FALSE),"")</f>
        <v/>
      </c>
    </row>
    <row r="747" spans="1:12" x14ac:dyDescent="0.25">
      <c r="A747" s="29"/>
      <c r="B747" s="31"/>
      <c r="C747" s="29"/>
      <c r="D747" s="29"/>
      <c r="E747" s="29"/>
      <c r="F747" s="44"/>
      <c r="G747" s="29"/>
      <c r="H747" s="21" t="str">
        <f>LEFT(Tabel1[[#This Row],[Ruumi tüüp (TALO Tüüpruumide nimestik)]],2)</f>
        <v/>
      </c>
      <c r="I747" s="32"/>
      <c r="J747" s="29"/>
      <c r="K747" s="21" t="str">
        <f>IFERROR(VLOOKUP(Tabel1[[#This Row],[Üürnik]],'Lepingu lisa'!$K$3:$L$22,2,FALSE),"")</f>
        <v/>
      </c>
      <c r="L747" s="21" t="str">
        <f>IFERROR(VLOOKUP(Tabel1[[#This Row],[Jaotus]],Tabelid!L:M,2,FALSE),"")</f>
        <v/>
      </c>
    </row>
    <row r="748" spans="1:12" x14ac:dyDescent="0.25">
      <c r="A748" s="29"/>
      <c r="B748" s="31"/>
      <c r="C748" s="29"/>
      <c r="D748" s="29"/>
      <c r="E748" s="29"/>
      <c r="F748" s="44"/>
      <c r="G748" s="29"/>
      <c r="H748" s="21" t="str">
        <f>LEFT(Tabel1[[#This Row],[Ruumi tüüp (TALO Tüüpruumide nimestik)]],2)</f>
        <v/>
      </c>
      <c r="I748" s="32"/>
      <c r="J748" s="29"/>
      <c r="K748" s="21" t="str">
        <f>IFERROR(VLOOKUP(Tabel1[[#This Row],[Üürnik]],'Lepingu lisa'!$K$3:$L$22,2,FALSE),"")</f>
        <v/>
      </c>
      <c r="L748" s="21" t="str">
        <f>IFERROR(VLOOKUP(Tabel1[[#This Row],[Jaotus]],Tabelid!L:M,2,FALSE),"")</f>
        <v/>
      </c>
    </row>
    <row r="749" spans="1:12" x14ac:dyDescent="0.25">
      <c r="A749" s="29"/>
      <c r="B749" s="31"/>
      <c r="C749" s="29"/>
      <c r="D749" s="29"/>
      <c r="E749" s="29"/>
      <c r="F749" s="44"/>
      <c r="G749" s="29"/>
      <c r="H749" s="21" t="str">
        <f>LEFT(Tabel1[[#This Row],[Ruumi tüüp (TALO Tüüpruumide nimestik)]],2)</f>
        <v/>
      </c>
      <c r="I749" s="32"/>
      <c r="J749" s="29"/>
      <c r="K749" s="21" t="str">
        <f>IFERROR(VLOOKUP(Tabel1[[#This Row],[Üürnik]],'Lepingu lisa'!$K$3:$L$22,2,FALSE),"")</f>
        <v/>
      </c>
      <c r="L749" s="21" t="str">
        <f>IFERROR(VLOOKUP(Tabel1[[#This Row],[Jaotus]],Tabelid!L:M,2,FALSE),"")</f>
        <v/>
      </c>
    </row>
    <row r="750" spans="1:12" x14ac:dyDescent="0.25">
      <c r="A750" s="29"/>
      <c r="B750" s="31"/>
      <c r="C750" s="29"/>
      <c r="D750" s="29"/>
      <c r="E750" s="29"/>
      <c r="F750" s="44"/>
      <c r="G750" s="29"/>
      <c r="H750" s="21" t="str">
        <f>LEFT(Tabel1[[#This Row],[Ruumi tüüp (TALO Tüüpruumide nimestik)]],2)</f>
        <v/>
      </c>
      <c r="I750" s="32"/>
      <c r="J750" s="29"/>
      <c r="K750" s="21" t="str">
        <f>IFERROR(VLOOKUP(Tabel1[[#This Row],[Üürnik]],'Lepingu lisa'!$K$3:$L$22,2,FALSE),"")</f>
        <v/>
      </c>
      <c r="L750" s="21" t="str">
        <f>IFERROR(VLOOKUP(Tabel1[[#This Row],[Jaotus]],Tabelid!L:M,2,FALSE),"")</f>
        <v/>
      </c>
    </row>
    <row r="751" spans="1:12" x14ac:dyDescent="0.25">
      <c r="A751" s="29"/>
      <c r="B751" s="31"/>
      <c r="C751" s="29"/>
      <c r="D751" s="29"/>
      <c r="E751" s="29"/>
      <c r="F751" s="44"/>
      <c r="G751" s="29"/>
      <c r="H751" s="21" t="str">
        <f>LEFT(Tabel1[[#This Row],[Ruumi tüüp (TALO Tüüpruumide nimestik)]],2)</f>
        <v/>
      </c>
      <c r="I751" s="32"/>
      <c r="J751" s="29"/>
      <c r="K751" s="21" t="str">
        <f>IFERROR(VLOOKUP(Tabel1[[#This Row],[Üürnik]],'Lepingu lisa'!$K$3:$L$22,2,FALSE),"")</f>
        <v/>
      </c>
      <c r="L751" s="21" t="str">
        <f>IFERROR(VLOOKUP(Tabel1[[#This Row],[Jaotus]],Tabelid!L:M,2,FALSE),"")</f>
        <v/>
      </c>
    </row>
    <row r="752" spans="1:12" x14ac:dyDescent="0.25">
      <c r="A752" s="29"/>
      <c r="B752" s="31"/>
      <c r="C752" s="29"/>
      <c r="D752" s="29"/>
      <c r="E752" s="29"/>
      <c r="F752" s="44"/>
      <c r="G752" s="29"/>
      <c r="H752" s="21" t="str">
        <f>LEFT(Tabel1[[#This Row],[Ruumi tüüp (TALO Tüüpruumide nimestik)]],2)</f>
        <v/>
      </c>
      <c r="I752" s="32"/>
      <c r="J752" s="29"/>
      <c r="K752" s="21" t="str">
        <f>IFERROR(VLOOKUP(Tabel1[[#This Row],[Üürnik]],'Lepingu lisa'!$K$3:$L$22,2,FALSE),"")</f>
        <v/>
      </c>
      <c r="L752" s="21" t="str">
        <f>IFERROR(VLOOKUP(Tabel1[[#This Row],[Jaotus]],Tabelid!L:M,2,FALSE),"")</f>
        <v/>
      </c>
    </row>
    <row r="753" spans="1:12" x14ac:dyDescent="0.25">
      <c r="A753" s="29"/>
      <c r="B753" s="31"/>
      <c r="C753" s="29"/>
      <c r="D753" s="29"/>
      <c r="E753" s="29"/>
      <c r="F753" s="44"/>
      <c r="G753" s="29"/>
      <c r="H753" s="21" t="str">
        <f>LEFT(Tabel1[[#This Row],[Ruumi tüüp (TALO Tüüpruumide nimestik)]],2)</f>
        <v/>
      </c>
      <c r="I753" s="32"/>
      <c r="J753" s="29"/>
      <c r="K753" s="21" t="str">
        <f>IFERROR(VLOOKUP(Tabel1[[#This Row],[Üürnik]],'Lepingu lisa'!$K$3:$L$22,2,FALSE),"")</f>
        <v/>
      </c>
      <c r="L753" s="21" t="str">
        <f>IFERROR(VLOOKUP(Tabel1[[#This Row],[Jaotus]],Tabelid!L:M,2,FALSE),"")</f>
        <v/>
      </c>
    </row>
    <row r="754" spans="1:12" x14ac:dyDescent="0.25">
      <c r="A754" s="29"/>
      <c r="B754" s="31"/>
      <c r="C754" s="29"/>
      <c r="D754" s="29"/>
      <c r="E754" s="29"/>
      <c r="F754" s="44"/>
      <c r="G754" s="29"/>
      <c r="H754" s="21" t="str">
        <f>LEFT(Tabel1[[#This Row],[Ruumi tüüp (TALO Tüüpruumide nimestik)]],2)</f>
        <v/>
      </c>
      <c r="I754" s="32"/>
      <c r="J754" s="29"/>
      <c r="K754" s="21" t="str">
        <f>IFERROR(VLOOKUP(Tabel1[[#This Row],[Üürnik]],'Lepingu lisa'!$K$3:$L$22,2,FALSE),"")</f>
        <v/>
      </c>
      <c r="L754" s="21" t="str">
        <f>IFERROR(VLOOKUP(Tabel1[[#This Row],[Jaotus]],Tabelid!L:M,2,FALSE),"")</f>
        <v/>
      </c>
    </row>
    <row r="755" spans="1:12" x14ac:dyDescent="0.25">
      <c r="A755" s="29"/>
      <c r="B755" s="31"/>
      <c r="C755" s="29"/>
      <c r="D755" s="29"/>
      <c r="E755" s="29"/>
      <c r="F755" s="44"/>
      <c r="G755" s="29"/>
      <c r="H755" s="21" t="str">
        <f>LEFT(Tabel1[[#This Row],[Ruumi tüüp (TALO Tüüpruumide nimestik)]],2)</f>
        <v/>
      </c>
      <c r="I755" s="32"/>
      <c r="J755" s="29"/>
      <c r="K755" s="21" t="str">
        <f>IFERROR(VLOOKUP(Tabel1[[#This Row],[Üürnik]],'Lepingu lisa'!$K$3:$L$22,2,FALSE),"")</f>
        <v/>
      </c>
      <c r="L755" s="21" t="str">
        <f>IFERROR(VLOOKUP(Tabel1[[#This Row],[Jaotus]],Tabelid!L:M,2,FALSE),"")</f>
        <v/>
      </c>
    </row>
    <row r="756" spans="1:12" x14ac:dyDescent="0.25">
      <c r="A756" s="29"/>
      <c r="B756" s="31"/>
      <c r="C756" s="29"/>
      <c r="D756" s="29"/>
      <c r="E756" s="29"/>
      <c r="F756" s="44"/>
      <c r="G756" s="29"/>
      <c r="H756" s="21" t="str">
        <f>LEFT(Tabel1[[#This Row],[Ruumi tüüp (TALO Tüüpruumide nimestik)]],2)</f>
        <v/>
      </c>
      <c r="I756" s="32"/>
      <c r="J756" s="29"/>
      <c r="K756" s="21" t="str">
        <f>IFERROR(VLOOKUP(Tabel1[[#This Row],[Üürnik]],'Lepingu lisa'!$K$3:$L$22,2,FALSE),"")</f>
        <v/>
      </c>
      <c r="L756" s="21" t="str">
        <f>IFERROR(VLOOKUP(Tabel1[[#This Row],[Jaotus]],Tabelid!L:M,2,FALSE),"")</f>
        <v/>
      </c>
    </row>
    <row r="757" spans="1:12" x14ac:dyDescent="0.25">
      <c r="A757" s="29"/>
      <c r="B757" s="31"/>
      <c r="C757" s="29"/>
      <c r="D757" s="29"/>
      <c r="E757" s="29"/>
      <c r="F757" s="44"/>
      <c r="G757" s="29"/>
      <c r="H757" s="21" t="str">
        <f>LEFT(Tabel1[[#This Row],[Ruumi tüüp (TALO Tüüpruumide nimestik)]],2)</f>
        <v/>
      </c>
      <c r="I757" s="32"/>
      <c r="J757" s="29"/>
      <c r="K757" s="21" t="str">
        <f>IFERROR(VLOOKUP(Tabel1[[#This Row],[Üürnik]],'Lepingu lisa'!$K$3:$L$22,2,FALSE),"")</f>
        <v/>
      </c>
      <c r="L757" s="21" t="str">
        <f>IFERROR(VLOOKUP(Tabel1[[#This Row],[Jaotus]],Tabelid!L:M,2,FALSE),"")</f>
        <v/>
      </c>
    </row>
    <row r="758" spans="1:12" x14ac:dyDescent="0.25">
      <c r="A758" s="29"/>
      <c r="B758" s="31"/>
      <c r="C758" s="29"/>
      <c r="D758" s="29"/>
      <c r="E758" s="29"/>
      <c r="F758" s="44"/>
      <c r="G758" s="29"/>
      <c r="H758" s="21" t="str">
        <f>LEFT(Tabel1[[#This Row],[Ruumi tüüp (TALO Tüüpruumide nimestik)]],2)</f>
        <v/>
      </c>
      <c r="I758" s="32"/>
      <c r="J758" s="29"/>
      <c r="K758" s="21" t="str">
        <f>IFERROR(VLOOKUP(Tabel1[[#This Row],[Üürnik]],'Lepingu lisa'!$K$3:$L$22,2,FALSE),"")</f>
        <v/>
      </c>
      <c r="L758" s="21" t="str">
        <f>IFERROR(VLOOKUP(Tabel1[[#This Row],[Jaotus]],Tabelid!L:M,2,FALSE),"")</f>
        <v/>
      </c>
    </row>
    <row r="759" spans="1:12" x14ac:dyDescent="0.25">
      <c r="A759" s="29"/>
      <c r="B759" s="31"/>
      <c r="C759" s="29"/>
      <c r="D759" s="29"/>
      <c r="E759" s="29"/>
      <c r="F759" s="44"/>
      <c r="G759" s="29"/>
      <c r="H759" s="21" t="str">
        <f>LEFT(Tabel1[[#This Row],[Ruumi tüüp (TALO Tüüpruumide nimestik)]],2)</f>
        <v/>
      </c>
      <c r="I759" s="32"/>
      <c r="J759" s="29"/>
      <c r="K759" s="21" t="str">
        <f>IFERROR(VLOOKUP(Tabel1[[#This Row],[Üürnik]],'Lepingu lisa'!$K$3:$L$22,2,FALSE),"")</f>
        <v/>
      </c>
      <c r="L759" s="21" t="str">
        <f>IFERROR(VLOOKUP(Tabel1[[#This Row],[Jaotus]],Tabelid!L:M,2,FALSE),"")</f>
        <v/>
      </c>
    </row>
    <row r="760" spans="1:12" x14ac:dyDescent="0.25">
      <c r="A760" s="29"/>
      <c r="B760" s="31"/>
      <c r="C760" s="29"/>
      <c r="D760" s="29"/>
      <c r="E760" s="29"/>
      <c r="F760" s="44"/>
      <c r="G760" s="29"/>
      <c r="H760" s="21" t="str">
        <f>LEFT(Tabel1[[#This Row],[Ruumi tüüp (TALO Tüüpruumide nimestik)]],2)</f>
        <v/>
      </c>
      <c r="I760" s="32"/>
      <c r="J760" s="29"/>
      <c r="K760" s="21" t="str">
        <f>IFERROR(VLOOKUP(Tabel1[[#This Row],[Üürnik]],'Lepingu lisa'!$K$3:$L$22,2,FALSE),"")</f>
        <v/>
      </c>
      <c r="L760" s="21" t="str">
        <f>IFERROR(VLOOKUP(Tabel1[[#This Row],[Jaotus]],Tabelid!L:M,2,FALSE),"")</f>
        <v/>
      </c>
    </row>
    <row r="761" spans="1:12" x14ac:dyDescent="0.25">
      <c r="A761" s="29"/>
      <c r="B761" s="31"/>
      <c r="C761" s="29"/>
      <c r="D761" s="29"/>
      <c r="E761" s="29"/>
      <c r="F761" s="44"/>
      <c r="G761" s="29"/>
      <c r="H761" s="21" t="str">
        <f>LEFT(Tabel1[[#This Row],[Ruumi tüüp (TALO Tüüpruumide nimestik)]],2)</f>
        <v/>
      </c>
      <c r="I761" s="32"/>
      <c r="J761" s="29"/>
      <c r="K761" s="21" t="str">
        <f>IFERROR(VLOOKUP(Tabel1[[#This Row],[Üürnik]],'Lepingu lisa'!$K$3:$L$22,2,FALSE),"")</f>
        <v/>
      </c>
      <c r="L761" s="21" t="str">
        <f>IFERROR(VLOOKUP(Tabel1[[#This Row],[Jaotus]],Tabelid!L:M,2,FALSE),"")</f>
        <v/>
      </c>
    </row>
    <row r="762" spans="1:12" x14ac:dyDescent="0.25">
      <c r="A762" s="29"/>
      <c r="B762" s="31"/>
      <c r="C762" s="29"/>
      <c r="D762" s="29"/>
      <c r="E762" s="29"/>
      <c r="F762" s="44"/>
      <c r="G762" s="29"/>
      <c r="H762" s="21" t="str">
        <f>LEFT(Tabel1[[#This Row],[Ruumi tüüp (TALO Tüüpruumide nimestik)]],2)</f>
        <v/>
      </c>
      <c r="I762" s="32"/>
      <c r="J762" s="29"/>
      <c r="K762" s="21" t="str">
        <f>IFERROR(VLOOKUP(Tabel1[[#This Row],[Üürnik]],'Lepingu lisa'!$K$3:$L$22,2,FALSE),"")</f>
        <v/>
      </c>
      <c r="L762" s="21" t="str">
        <f>IFERROR(VLOOKUP(Tabel1[[#This Row],[Jaotus]],Tabelid!L:M,2,FALSE),"")</f>
        <v/>
      </c>
    </row>
    <row r="763" spans="1:12" x14ac:dyDescent="0.25">
      <c r="A763" s="29"/>
      <c r="B763" s="31"/>
      <c r="C763" s="29"/>
      <c r="D763" s="29"/>
      <c r="E763" s="29"/>
      <c r="F763" s="44"/>
      <c r="G763" s="29"/>
      <c r="H763" s="21" t="str">
        <f>LEFT(Tabel1[[#This Row],[Ruumi tüüp (TALO Tüüpruumide nimestik)]],2)</f>
        <v/>
      </c>
      <c r="I763" s="32"/>
      <c r="J763" s="29"/>
      <c r="K763" s="21" t="str">
        <f>IFERROR(VLOOKUP(Tabel1[[#This Row],[Üürnik]],'Lepingu lisa'!$K$3:$L$22,2,FALSE),"")</f>
        <v/>
      </c>
      <c r="L763" s="21" t="str">
        <f>IFERROR(VLOOKUP(Tabel1[[#This Row],[Jaotus]],Tabelid!L:M,2,FALSE),"")</f>
        <v/>
      </c>
    </row>
    <row r="764" spans="1:12" x14ac:dyDescent="0.25">
      <c r="A764" s="29"/>
      <c r="B764" s="31"/>
      <c r="C764" s="29"/>
      <c r="D764" s="29"/>
      <c r="E764" s="29"/>
      <c r="F764" s="44"/>
      <c r="G764" s="29"/>
      <c r="H764" s="21" t="str">
        <f>LEFT(Tabel1[[#This Row],[Ruumi tüüp (TALO Tüüpruumide nimestik)]],2)</f>
        <v/>
      </c>
      <c r="I764" s="32"/>
      <c r="J764" s="29"/>
      <c r="K764" s="21" t="str">
        <f>IFERROR(VLOOKUP(Tabel1[[#This Row],[Üürnik]],'Lepingu lisa'!$K$3:$L$22,2,FALSE),"")</f>
        <v/>
      </c>
      <c r="L764" s="21" t="str">
        <f>IFERROR(VLOOKUP(Tabel1[[#This Row],[Jaotus]],Tabelid!L:M,2,FALSE),"")</f>
        <v/>
      </c>
    </row>
    <row r="765" spans="1:12" x14ac:dyDescent="0.25">
      <c r="A765" s="29"/>
      <c r="B765" s="31"/>
      <c r="C765" s="29"/>
      <c r="D765" s="29"/>
      <c r="E765" s="29"/>
      <c r="F765" s="44"/>
      <c r="G765" s="29"/>
      <c r="H765" s="21" t="str">
        <f>LEFT(Tabel1[[#This Row],[Ruumi tüüp (TALO Tüüpruumide nimestik)]],2)</f>
        <v/>
      </c>
      <c r="I765" s="32"/>
      <c r="J765" s="29"/>
      <c r="K765" s="21" t="str">
        <f>IFERROR(VLOOKUP(Tabel1[[#This Row],[Üürnik]],'Lepingu lisa'!$K$3:$L$22,2,FALSE),"")</f>
        <v/>
      </c>
      <c r="L765" s="21" t="str">
        <f>IFERROR(VLOOKUP(Tabel1[[#This Row],[Jaotus]],Tabelid!L:M,2,FALSE),"")</f>
        <v/>
      </c>
    </row>
    <row r="766" spans="1:12" x14ac:dyDescent="0.25">
      <c r="A766" s="29"/>
      <c r="B766" s="31"/>
      <c r="C766" s="29"/>
      <c r="D766" s="29"/>
      <c r="E766" s="29"/>
      <c r="F766" s="44"/>
      <c r="G766" s="29"/>
      <c r="H766" s="21" t="str">
        <f>LEFT(Tabel1[[#This Row],[Ruumi tüüp (TALO Tüüpruumide nimestik)]],2)</f>
        <v/>
      </c>
      <c r="I766" s="32"/>
      <c r="J766" s="29"/>
      <c r="K766" s="21" t="str">
        <f>IFERROR(VLOOKUP(Tabel1[[#This Row],[Üürnik]],'Lepingu lisa'!$K$3:$L$22,2,FALSE),"")</f>
        <v/>
      </c>
      <c r="L766" s="21" t="str">
        <f>IFERROR(VLOOKUP(Tabel1[[#This Row],[Jaotus]],Tabelid!L:M,2,FALSE),"")</f>
        <v/>
      </c>
    </row>
    <row r="767" spans="1:12" x14ac:dyDescent="0.25">
      <c r="A767" s="29"/>
      <c r="B767" s="31"/>
      <c r="C767" s="29"/>
      <c r="D767" s="29"/>
      <c r="E767" s="29"/>
      <c r="F767" s="44"/>
      <c r="G767" s="29"/>
      <c r="H767" s="21" t="str">
        <f>LEFT(Tabel1[[#This Row],[Ruumi tüüp (TALO Tüüpruumide nimestik)]],2)</f>
        <v/>
      </c>
      <c r="I767" s="32"/>
      <c r="J767" s="29"/>
      <c r="K767" s="21" t="str">
        <f>IFERROR(VLOOKUP(Tabel1[[#This Row],[Üürnik]],'Lepingu lisa'!$K$3:$L$22,2,FALSE),"")</f>
        <v/>
      </c>
      <c r="L767" s="21" t="str">
        <f>IFERROR(VLOOKUP(Tabel1[[#This Row],[Jaotus]],Tabelid!L:M,2,FALSE),"")</f>
        <v/>
      </c>
    </row>
    <row r="768" spans="1:12" x14ac:dyDescent="0.25">
      <c r="A768" s="29"/>
      <c r="B768" s="31"/>
      <c r="C768" s="29"/>
      <c r="D768" s="29"/>
      <c r="E768" s="29"/>
      <c r="F768" s="44"/>
      <c r="G768" s="29"/>
      <c r="H768" s="21" t="str">
        <f>LEFT(Tabel1[[#This Row],[Ruumi tüüp (TALO Tüüpruumide nimestik)]],2)</f>
        <v/>
      </c>
      <c r="I768" s="32"/>
      <c r="J768" s="29"/>
      <c r="K768" s="21" t="str">
        <f>IFERROR(VLOOKUP(Tabel1[[#This Row],[Üürnik]],'Lepingu lisa'!$K$3:$L$22,2,FALSE),"")</f>
        <v/>
      </c>
      <c r="L768" s="21" t="str">
        <f>IFERROR(VLOOKUP(Tabel1[[#This Row],[Jaotus]],Tabelid!L:M,2,FALSE),"")</f>
        <v/>
      </c>
    </row>
    <row r="769" spans="1:12" x14ac:dyDescent="0.25">
      <c r="A769" s="29"/>
      <c r="B769" s="31"/>
      <c r="C769" s="29"/>
      <c r="D769" s="29"/>
      <c r="E769" s="29"/>
      <c r="F769" s="44"/>
      <c r="G769" s="29"/>
      <c r="H769" s="21" t="str">
        <f>LEFT(Tabel1[[#This Row],[Ruumi tüüp (TALO Tüüpruumide nimestik)]],2)</f>
        <v/>
      </c>
      <c r="I769" s="32"/>
      <c r="J769" s="29"/>
      <c r="K769" s="21" t="str">
        <f>IFERROR(VLOOKUP(Tabel1[[#This Row],[Üürnik]],'Lepingu lisa'!$K$3:$L$22,2,FALSE),"")</f>
        <v/>
      </c>
      <c r="L769" s="21" t="str">
        <f>IFERROR(VLOOKUP(Tabel1[[#This Row],[Jaotus]],Tabelid!L:M,2,FALSE),"")</f>
        <v/>
      </c>
    </row>
    <row r="770" spans="1:12" x14ac:dyDescent="0.25">
      <c r="A770" s="29"/>
      <c r="B770" s="31"/>
      <c r="C770" s="29"/>
      <c r="D770" s="29"/>
      <c r="E770" s="29"/>
      <c r="F770" s="44"/>
      <c r="G770" s="29"/>
      <c r="H770" s="21" t="str">
        <f>LEFT(Tabel1[[#This Row],[Ruumi tüüp (TALO Tüüpruumide nimestik)]],2)</f>
        <v/>
      </c>
      <c r="I770" s="32"/>
      <c r="J770" s="29"/>
      <c r="K770" s="21" t="str">
        <f>IFERROR(VLOOKUP(Tabel1[[#This Row],[Üürnik]],'Lepingu lisa'!$K$3:$L$22,2,FALSE),"")</f>
        <v/>
      </c>
      <c r="L770" s="21" t="str">
        <f>IFERROR(VLOOKUP(Tabel1[[#This Row],[Jaotus]],Tabelid!L:M,2,FALSE),"")</f>
        <v/>
      </c>
    </row>
    <row r="771" spans="1:12" x14ac:dyDescent="0.25">
      <c r="A771" s="29"/>
      <c r="B771" s="31"/>
      <c r="C771" s="29"/>
      <c r="D771" s="29"/>
      <c r="E771" s="29"/>
      <c r="F771" s="44"/>
      <c r="G771" s="29"/>
      <c r="H771" s="21" t="str">
        <f>LEFT(Tabel1[[#This Row],[Ruumi tüüp (TALO Tüüpruumide nimestik)]],2)</f>
        <v/>
      </c>
      <c r="I771" s="32"/>
      <c r="J771" s="29"/>
      <c r="K771" s="21" t="str">
        <f>IFERROR(VLOOKUP(Tabel1[[#This Row],[Üürnik]],'Lepingu lisa'!$K$3:$L$22,2,FALSE),"")</f>
        <v/>
      </c>
      <c r="L771" s="21" t="str">
        <f>IFERROR(VLOOKUP(Tabel1[[#This Row],[Jaotus]],Tabelid!L:M,2,FALSE),"")</f>
        <v/>
      </c>
    </row>
    <row r="772" spans="1:12" x14ac:dyDescent="0.25">
      <c r="A772" s="29"/>
      <c r="B772" s="31"/>
      <c r="C772" s="29"/>
      <c r="D772" s="29"/>
      <c r="E772" s="29"/>
      <c r="F772" s="44"/>
      <c r="G772" s="29"/>
      <c r="H772" s="21" t="str">
        <f>LEFT(Tabel1[[#This Row],[Ruumi tüüp (TALO Tüüpruumide nimestik)]],2)</f>
        <v/>
      </c>
      <c r="I772" s="32"/>
      <c r="J772" s="29"/>
      <c r="K772" s="21" t="str">
        <f>IFERROR(VLOOKUP(Tabel1[[#This Row],[Üürnik]],'Lepingu lisa'!$K$3:$L$22,2,FALSE),"")</f>
        <v/>
      </c>
      <c r="L772" s="21" t="str">
        <f>IFERROR(VLOOKUP(Tabel1[[#This Row],[Jaotus]],Tabelid!L:M,2,FALSE),"")</f>
        <v/>
      </c>
    </row>
    <row r="773" spans="1:12" x14ac:dyDescent="0.25">
      <c r="A773" s="29"/>
      <c r="B773" s="31"/>
      <c r="C773" s="29"/>
      <c r="D773" s="29"/>
      <c r="E773" s="29"/>
      <c r="F773" s="44"/>
      <c r="G773" s="29"/>
      <c r="H773" s="21" t="str">
        <f>LEFT(Tabel1[[#This Row],[Ruumi tüüp (TALO Tüüpruumide nimestik)]],2)</f>
        <v/>
      </c>
      <c r="I773" s="32"/>
      <c r="J773" s="29"/>
      <c r="K773" s="21" t="str">
        <f>IFERROR(VLOOKUP(Tabel1[[#This Row],[Üürnik]],'Lepingu lisa'!$K$3:$L$22,2,FALSE),"")</f>
        <v/>
      </c>
      <c r="L773" s="21" t="str">
        <f>IFERROR(VLOOKUP(Tabel1[[#This Row],[Jaotus]],Tabelid!L:M,2,FALSE),"")</f>
        <v/>
      </c>
    </row>
    <row r="774" spans="1:12" x14ac:dyDescent="0.25">
      <c r="A774" s="29"/>
      <c r="B774" s="31"/>
      <c r="C774" s="29"/>
      <c r="D774" s="29"/>
      <c r="E774" s="29"/>
      <c r="F774" s="44"/>
      <c r="G774" s="29"/>
      <c r="H774" s="21" t="str">
        <f>LEFT(Tabel1[[#This Row],[Ruumi tüüp (TALO Tüüpruumide nimestik)]],2)</f>
        <v/>
      </c>
      <c r="I774" s="32"/>
      <c r="J774" s="29"/>
      <c r="K774" s="21" t="str">
        <f>IFERROR(VLOOKUP(Tabel1[[#This Row],[Üürnik]],'Lepingu lisa'!$K$3:$L$22,2,FALSE),"")</f>
        <v/>
      </c>
      <c r="L774" s="21" t="str">
        <f>IFERROR(VLOOKUP(Tabel1[[#This Row],[Jaotus]],Tabelid!L:M,2,FALSE),"")</f>
        <v/>
      </c>
    </row>
    <row r="775" spans="1:12" x14ac:dyDescent="0.25">
      <c r="A775" s="29"/>
      <c r="B775" s="31"/>
      <c r="C775" s="29"/>
      <c r="D775" s="29"/>
      <c r="E775" s="29"/>
      <c r="F775" s="44"/>
      <c r="G775" s="29"/>
      <c r="H775" s="21" t="str">
        <f>LEFT(Tabel1[[#This Row],[Ruumi tüüp (TALO Tüüpruumide nimestik)]],2)</f>
        <v/>
      </c>
      <c r="I775" s="32"/>
      <c r="J775" s="29"/>
      <c r="K775" s="21" t="str">
        <f>IFERROR(VLOOKUP(Tabel1[[#This Row],[Üürnik]],'Lepingu lisa'!$K$3:$L$22,2,FALSE),"")</f>
        <v/>
      </c>
      <c r="L775" s="21" t="str">
        <f>IFERROR(VLOOKUP(Tabel1[[#This Row],[Jaotus]],Tabelid!L:M,2,FALSE),"")</f>
        <v/>
      </c>
    </row>
    <row r="776" spans="1:12" x14ac:dyDescent="0.25">
      <c r="A776" s="29"/>
      <c r="B776" s="31"/>
      <c r="C776" s="29"/>
      <c r="D776" s="29"/>
      <c r="E776" s="29"/>
      <c r="F776" s="44"/>
      <c r="G776" s="29"/>
      <c r="H776" s="21" t="str">
        <f>LEFT(Tabel1[[#This Row],[Ruumi tüüp (TALO Tüüpruumide nimestik)]],2)</f>
        <v/>
      </c>
      <c r="I776" s="32"/>
      <c r="J776" s="29"/>
      <c r="K776" s="21" t="str">
        <f>IFERROR(VLOOKUP(Tabel1[[#This Row],[Üürnik]],'Lepingu lisa'!$K$3:$L$22,2,FALSE),"")</f>
        <v/>
      </c>
      <c r="L776" s="21" t="str">
        <f>IFERROR(VLOOKUP(Tabel1[[#This Row],[Jaotus]],Tabelid!L:M,2,FALSE),"")</f>
        <v/>
      </c>
    </row>
    <row r="777" spans="1:12" x14ac:dyDescent="0.25">
      <c r="A777" s="29"/>
      <c r="B777" s="31"/>
      <c r="C777" s="29"/>
      <c r="D777" s="29"/>
      <c r="E777" s="29"/>
      <c r="F777" s="44"/>
      <c r="G777" s="29"/>
      <c r="H777" s="21" t="str">
        <f>LEFT(Tabel1[[#This Row],[Ruumi tüüp (TALO Tüüpruumide nimestik)]],2)</f>
        <v/>
      </c>
      <c r="I777" s="32"/>
      <c r="J777" s="29"/>
      <c r="K777" s="21" t="str">
        <f>IFERROR(VLOOKUP(Tabel1[[#This Row],[Üürnik]],'Lepingu lisa'!$K$3:$L$22,2,FALSE),"")</f>
        <v/>
      </c>
      <c r="L777" s="21" t="str">
        <f>IFERROR(VLOOKUP(Tabel1[[#This Row],[Jaotus]],Tabelid!L:M,2,FALSE),"")</f>
        <v/>
      </c>
    </row>
    <row r="778" spans="1:12" x14ac:dyDescent="0.25">
      <c r="A778" s="29"/>
      <c r="B778" s="31"/>
      <c r="C778" s="29"/>
      <c r="D778" s="29"/>
      <c r="E778" s="29"/>
      <c r="F778" s="44"/>
      <c r="G778" s="29"/>
      <c r="H778" s="21" t="str">
        <f>LEFT(Tabel1[[#This Row],[Ruumi tüüp (TALO Tüüpruumide nimestik)]],2)</f>
        <v/>
      </c>
      <c r="I778" s="32"/>
      <c r="J778" s="29"/>
      <c r="K778" s="21" t="str">
        <f>IFERROR(VLOOKUP(Tabel1[[#This Row],[Üürnik]],'Lepingu lisa'!$K$3:$L$22,2,FALSE),"")</f>
        <v/>
      </c>
      <c r="L778" s="21" t="str">
        <f>IFERROR(VLOOKUP(Tabel1[[#This Row],[Jaotus]],Tabelid!L:M,2,FALSE),"")</f>
        <v/>
      </c>
    </row>
    <row r="779" spans="1:12" x14ac:dyDescent="0.25">
      <c r="A779" s="29"/>
      <c r="B779" s="31"/>
      <c r="C779" s="29"/>
      <c r="D779" s="29"/>
      <c r="E779" s="29"/>
      <c r="F779" s="44"/>
      <c r="G779" s="29"/>
      <c r="H779" s="21" t="str">
        <f>LEFT(Tabel1[[#This Row],[Ruumi tüüp (TALO Tüüpruumide nimestik)]],2)</f>
        <v/>
      </c>
      <c r="I779" s="32"/>
      <c r="J779" s="29"/>
      <c r="K779" s="21" t="str">
        <f>IFERROR(VLOOKUP(Tabel1[[#This Row],[Üürnik]],'Lepingu lisa'!$K$3:$L$22,2,FALSE),"")</f>
        <v/>
      </c>
      <c r="L779" s="21" t="str">
        <f>IFERROR(VLOOKUP(Tabel1[[#This Row],[Jaotus]],Tabelid!L:M,2,FALSE),"")</f>
        <v/>
      </c>
    </row>
    <row r="780" spans="1:12" x14ac:dyDescent="0.25">
      <c r="A780" s="29"/>
      <c r="B780" s="31"/>
      <c r="C780" s="29"/>
      <c r="D780" s="29"/>
      <c r="E780" s="29"/>
      <c r="F780" s="44"/>
      <c r="G780" s="29"/>
      <c r="H780" s="21" t="str">
        <f>LEFT(Tabel1[[#This Row],[Ruumi tüüp (TALO Tüüpruumide nimestik)]],2)</f>
        <v/>
      </c>
      <c r="I780" s="32"/>
      <c r="J780" s="29"/>
      <c r="K780" s="21" t="str">
        <f>IFERROR(VLOOKUP(Tabel1[[#This Row],[Üürnik]],'Lepingu lisa'!$K$3:$L$22,2,FALSE),"")</f>
        <v/>
      </c>
      <c r="L780" s="21" t="str">
        <f>IFERROR(VLOOKUP(Tabel1[[#This Row],[Jaotus]],Tabelid!L:M,2,FALSE),"")</f>
        <v/>
      </c>
    </row>
    <row r="781" spans="1:12" x14ac:dyDescent="0.25">
      <c r="A781" s="29"/>
      <c r="B781" s="31"/>
      <c r="C781" s="29"/>
      <c r="D781" s="29"/>
      <c r="E781" s="29"/>
      <c r="F781" s="44"/>
      <c r="G781" s="29"/>
      <c r="H781" s="21" t="str">
        <f>LEFT(Tabel1[[#This Row],[Ruumi tüüp (TALO Tüüpruumide nimestik)]],2)</f>
        <v/>
      </c>
      <c r="I781" s="32"/>
      <c r="J781" s="29"/>
      <c r="K781" s="21" t="str">
        <f>IFERROR(VLOOKUP(Tabel1[[#This Row],[Üürnik]],'Lepingu lisa'!$K$3:$L$22,2,FALSE),"")</f>
        <v/>
      </c>
      <c r="L781" s="21" t="str">
        <f>IFERROR(VLOOKUP(Tabel1[[#This Row],[Jaotus]],Tabelid!L:M,2,FALSE),"")</f>
        <v/>
      </c>
    </row>
    <row r="782" spans="1:12" x14ac:dyDescent="0.25">
      <c r="A782" s="29"/>
      <c r="B782" s="31"/>
      <c r="C782" s="29"/>
      <c r="D782" s="29"/>
      <c r="E782" s="29"/>
      <c r="F782" s="44"/>
      <c r="G782" s="29"/>
      <c r="H782" s="21" t="str">
        <f>LEFT(Tabel1[[#This Row],[Ruumi tüüp (TALO Tüüpruumide nimestik)]],2)</f>
        <v/>
      </c>
      <c r="I782" s="32"/>
      <c r="J782" s="29"/>
      <c r="K782" s="21" t="str">
        <f>IFERROR(VLOOKUP(Tabel1[[#This Row],[Üürnik]],'Lepingu lisa'!$K$3:$L$22,2,FALSE),"")</f>
        <v/>
      </c>
      <c r="L782" s="21" t="str">
        <f>IFERROR(VLOOKUP(Tabel1[[#This Row],[Jaotus]],Tabelid!L:M,2,FALSE),"")</f>
        <v/>
      </c>
    </row>
    <row r="783" spans="1:12" x14ac:dyDescent="0.25">
      <c r="A783" s="29"/>
      <c r="B783" s="31"/>
      <c r="C783" s="29"/>
      <c r="D783" s="29"/>
      <c r="E783" s="29"/>
      <c r="F783" s="44"/>
      <c r="G783" s="29"/>
      <c r="H783" s="21" t="str">
        <f>LEFT(Tabel1[[#This Row],[Ruumi tüüp (TALO Tüüpruumide nimestik)]],2)</f>
        <v/>
      </c>
      <c r="I783" s="32"/>
      <c r="J783" s="29"/>
      <c r="K783" s="21" t="str">
        <f>IFERROR(VLOOKUP(Tabel1[[#This Row],[Üürnik]],'Lepingu lisa'!$K$3:$L$22,2,FALSE),"")</f>
        <v/>
      </c>
      <c r="L783" s="21" t="str">
        <f>IFERROR(VLOOKUP(Tabel1[[#This Row],[Jaotus]],Tabelid!L:M,2,FALSE),"")</f>
        <v/>
      </c>
    </row>
    <row r="784" spans="1:12" x14ac:dyDescent="0.25">
      <c r="A784" s="29"/>
      <c r="B784" s="31"/>
      <c r="C784" s="29"/>
      <c r="D784" s="29"/>
      <c r="E784" s="29"/>
      <c r="F784" s="44"/>
      <c r="G784" s="29"/>
      <c r="H784" s="21" t="str">
        <f>LEFT(Tabel1[[#This Row],[Ruumi tüüp (TALO Tüüpruumide nimestik)]],2)</f>
        <v/>
      </c>
      <c r="I784" s="32"/>
      <c r="J784" s="29"/>
      <c r="K784" s="21" t="str">
        <f>IFERROR(VLOOKUP(Tabel1[[#This Row],[Üürnik]],'Lepingu lisa'!$K$3:$L$22,2,FALSE),"")</f>
        <v/>
      </c>
      <c r="L784" s="21" t="str">
        <f>IFERROR(VLOOKUP(Tabel1[[#This Row],[Jaotus]],Tabelid!L:M,2,FALSE),"")</f>
        <v/>
      </c>
    </row>
    <row r="785" spans="1:12" x14ac:dyDescent="0.25">
      <c r="A785" s="29"/>
      <c r="B785" s="31"/>
      <c r="C785" s="29"/>
      <c r="D785" s="29"/>
      <c r="E785" s="29"/>
      <c r="F785" s="44"/>
      <c r="G785" s="29"/>
      <c r="H785" s="21" t="str">
        <f>LEFT(Tabel1[[#This Row],[Ruumi tüüp (TALO Tüüpruumide nimestik)]],2)</f>
        <v/>
      </c>
      <c r="I785" s="32"/>
      <c r="J785" s="29"/>
      <c r="K785" s="21" t="str">
        <f>IFERROR(VLOOKUP(Tabel1[[#This Row],[Üürnik]],'Lepingu lisa'!$K$3:$L$22,2,FALSE),"")</f>
        <v/>
      </c>
      <c r="L785" s="21" t="str">
        <f>IFERROR(VLOOKUP(Tabel1[[#This Row],[Jaotus]],Tabelid!L:M,2,FALSE),"")</f>
        <v/>
      </c>
    </row>
    <row r="786" spans="1:12" x14ac:dyDescent="0.25">
      <c r="A786" s="29"/>
      <c r="B786" s="31"/>
      <c r="C786" s="29"/>
      <c r="D786" s="29"/>
      <c r="E786" s="29"/>
      <c r="F786" s="44"/>
      <c r="G786" s="29"/>
      <c r="H786" s="21" t="str">
        <f>LEFT(Tabel1[[#This Row],[Ruumi tüüp (TALO Tüüpruumide nimestik)]],2)</f>
        <v/>
      </c>
      <c r="I786" s="32"/>
      <c r="J786" s="29"/>
      <c r="K786" s="21" t="str">
        <f>IFERROR(VLOOKUP(Tabel1[[#This Row],[Üürnik]],'Lepingu lisa'!$K$3:$L$22,2,FALSE),"")</f>
        <v/>
      </c>
      <c r="L786" s="21" t="str">
        <f>IFERROR(VLOOKUP(Tabel1[[#This Row],[Jaotus]],Tabelid!L:M,2,FALSE),"")</f>
        <v/>
      </c>
    </row>
    <row r="787" spans="1:12" x14ac:dyDescent="0.25">
      <c r="A787" s="29"/>
      <c r="B787" s="31"/>
      <c r="C787" s="29"/>
      <c r="D787" s="29"/>
      <c r="E787" s="29"/>
      <c r="F787" s="44"/>
      <c r="G787" s="29"/>
      <c r="H787" s="21" t="str">
        <f>LEFT(Tabel1[[#This Row],[Ruumi tüüp (TALO Tüüpruumide nimestik)]],2)</f>
        <v/>
      </c>
      <c r="I787" s="32"/>
      <c r="J787" s="29"/>
      <c r="K787" s="21" t="str">
        <f>IFERROR(VLOOKUP(Tabel1[[#This Row],[Üürnik]],'Lepingu lisa'!$K$3:$L$22,2,FALSE),"")</f>
        <v/>
      </c>
      <c r="L787" s="21" t="str">
        <f>IFERROR(VLOOKUP(Tabel1[[#This Row],[Jaotus]],Tabelid!L:M,2,FALSE),"")</f>
        <v/>
      </c>
    </row>
    <row r="788" spans="1:12" x14ac:dyDescent="0.25">
      <c r="A788" s="29"/>
      <c r="B788" s="31"/>
      <c r="C788" s="29"/>
      <c r="D788" s="29"/>
      <c r="E788" s="29"/>
      <c r="F788" s="44"/>
      <c r="G788" s="29"/>
      <c r="H788" s="21" t="str">
        <f>LEFT(Tabel1[[#This Row],[Ruumi tüüp (TALO Tüüpruumide nimestik)]],2)</f>
        <v/>
      </c>
      <c r="I788" s="32"/>
      <c r="J788" s="29"/>
      <c r="K788" s="21" t="str">
        <f>IFERROR(VLOOKUP(Tabel1[[#This Row],[Üürnik]],'Lepingu lisa'!$K$3:$L$22,2,FALSE),"")</f>
        <v/>
      </c>
      <c r="L788" s="21" t="str">
        <f>IFERROR(VLOOKUP(Tabel1[[#This Row],[Jaotus]],Tabelid!L:M,2,FALSE),"")</f>
        <v/>
      </c>
    </row>
    <row r="789" spans="1:12" x14ac:dyDescent="0.25">
      <c r="A789" s="29"/>
      <c r="B789" s="31"/>
      <c r="C789" s="29"/>
      <c r="D789" s="29"/>
      <c r="E789" s="29"/>
      <c r="F789" s="44"/>
      <c r="G789" s="29"/>
      <c r="H789" s="21" t="str">
        <f>LEFT(Tabel1[[#This Row],[Ruumi tüüp (TALO Tüüpruumide nimestik)]],2)</f>
        <v/>
      </c>
      <c r="I789" s="32"/>
      <c r="J789" s="29"/>
      <c r="K789" s="21" t="str">
        <f>IFERROR(VLOOKUP(Tabel1[[#This Row],[Üürnik]],'Lepingu lisa'!$K$3:$L$22,2,FALSE),"")</f>
        <v/>
      </c>
      <c r="L789" s="21" t="str">
        <f>IFERROR(VLOOKUP(Tabel1[[#This Row],[Jaotus]],Tabelid!L:M,2,FALSE),"")</f>
        <v/>
      </c>
    </row>
    <row r="790" spans="1:12" x14ac:dyDescent="0.25">
      <c r="A790" s="29"/>
      <c r="B790" s="31"/>
      <c r="C790" s="29"/>
      <c r="D790" s="29"/>
      <c r="E790" s="29"/>
      <c r="F790" s="44"/>
      <c r="G790" s="29"/>
      <c r="H790" s="21" t="str">
        <f>LEFT(Tabel1[[#This Row],[Ruumi tüüp (TALO Tüüpruumide nimestik)]],2)</f>
        <v/>
      </c>
      <c r="I790" s="32"/>
      <c r="J790" s="29"/>
      <c r="K790" s="21" t="str">
        <f>IFERROR(VLOOKUP(Tabel1[[#This Row],[Üürnik]],'Lepingu lisa'!$K$3:$L$22,2,FALSE),"")</f>
        <v/>
      </c>
      <c r="L790" s="21" t="str">
        <f>IFERROR(VLOOKUP(Tabel1[[#This Row],[Jaotus]],Tabelid!L:M,2,FALSE),"")</f>
        <v/>
      </c>
    </row>
    <row r="791" spans="1:12" x14ac:dyDescent="0.25">
      <c r="A791" s="29"/>
      <c r="B791" s="31"/>
      <c r="C791" s="29"/>
      <c r="D791" s="29"/>
      <c r="E791" s="29"/>
      <c r="F791" s="44"/>
      <c r="G791" s="29"/>
      <c r="H791" s="21" t="str">
        <f>LEFT(Tabel1[[#This Row],[Ruumi tüüp (TALO Tüüpruumide nimestik)]],2)</f>
        <v/>
      </c>
      <c r="I791" s="32"/>
      <c r="J791" s="29"/>
      <c r="K791" s="21" t="str">
        <f>IFERROR(VLOOKUP(Tabel1[[#This Row],[Üürnik]],'Lepingu lisa'!$K$3:$L$22,2,FALSE),"")</f>
        <v/>
      </c>
      <c r="L791" s="21" t="str">
        <f>IFERROR(VLOOKUP(Tabel1[[#This Row],[Jaotus]],Tabelid!L:M,2,FALSE),"")</f>
        <v/>
      </c>
    </row>
    <row r="792" spans="1:12" x14ac:dyDescent="0.25">
      <c r="A792" s="29"/>
      <c r="B792" s="31"/>
      <c r="C792" s="29"/>
      <c r="D792" s="29"/>
      <c r="E792" s="29"/>
      <c r="F792" s="44"/>
      <c r="G792" s="29"/>
      <c r="H792" s="21" t="str">
        <f>LEFT(Tabel1[[#This Row],[Ruumi tüüp (TALO Tüüpruumide nimestik)]],2)</f>
        <v/>
      </c>
      <c r="I792" s="32"/>
      <c r="J792" s="29"/>
      <c r="K792" s="21" t="str">
        <f>IFERROR(VLOOKUP(Tabel1[[#This Row],[Üürnik]],'Lepingu lisa'!$K$3:$L$22,2,FALSE),"")</f>
        <v/>
      </c>
      <c r="L792" s="21" t="str">
        <f>IFERROR(VLOOKUP(Tabel1[[#This Row],[Jaotus]],Tabelid!L:M,2,FALSE),"")</f>
        <v/>
      </c>
    </row>
    <row r="793" spans="1:12" x14ac:dyDescent="0.25">
      <c r="A793" s="29"/>
      <c r="B793" s="31"/>
      <c r="C793" s="29"/>
      <c r="D793" s="29"/>
      <c r="E793" s="29"/>
      <c r="F793" s="44"/>
      <c r="G793" s="29"/>
      <c r="H793" s="21" t="str">
        <f>LEFT(Tabel1[[#This Row],[Ruumi tüüp (TALO Tüüpruumide nimestik)]],2)</f>
        <v/>
      </c>
      <c r="I793" s="32"/>
      <c r="J793" s="29"/>
      <c r="K793" s="21" t="str">
        <f>IFERROR(VLOOKUP(Tabel1[[#This Row],[Üürnik]],'Lepingu lisa'!$K$3:$L$22,2,FALSE),"")</f>
        <v/>
      </c>
      <c r="L793" s="21" t="str">
        <f>IFERROR(VLOOKUP(Tabel1[[#This Row],[Jaotus]],Tabelid!L:M,2,FALSE),"")</f>
        <v/>
      </c>
    </row>
    <row r="794" spans="1:12" x14ac:dyDescent="0.25">
      <c r="A794" s="29"/>
      <c r="B794" s="31"/>
      <c r="C794" s="29"/>
      <c r="D794" s="29"/>
      <c r="E794" s="29"/>
      <c r="F794" s="44"/>
      <c r="G794" s="29"/>
      <c r="H794" s="21" t="str">
        <f>LEFT(Tabel1[[#This Row],[Ruumi tüüp (TALO Tüüpruumide nimestik)]],2)</f>
        <v/>
      </c>
      <c r="I794" s="32"/>
      <c r="J794" s="29"/>
      <c r="K794" s="21" t="str">
        <f>IFERROR(VLOOKUP(Tabel1[[#This Row],[Üürnik]],'Lepingu lisa'!$K$3:$L$22,2,FALSE),"")</f>
        <v/>
      </c>
      <c r="L794" s="21" t="str">
        <f>IFERROR(VLOOKUP(Tabel1[[#This Row],[Jaotus]],Tabelid!L:M,2,FALSE),"")</f>
        <v/>
      </c>
    </row>
    <row r="795" spans="1:12" x14ac:dyDescent="0.25">
      <c r="A795" s="29"/>
      <c r="B795" s="31"/>
      <c r="C795" s="29"/>
      <c r="D795" s="29"/>
      <c r="E795" s="29"/>
      <c r="F795" s="44"/>
      <c r="G795" s="29"/>
      <c r="H795" s="21" t="str">
        <f>LEFT(Tabel1[[#This Row],[Ruumi tüüp (TALO Tüüpruumide nimestik)]],2)</f>
        <v/>
      </c>
      <c r="I795" s="32"/>
      <c r="J795" s="29"/>
      <c r="K795" s="21" t="str">
        <f>IFERROR(VLOOKUP(Tabel1[[#This Row],[Üürnik]],'Lepingu lisa'!$K$3:$L$22,2,FALSE),"")</f>
        <v/>
      </c>
      <c r="L795" s="21" t="str">
        <f>IFERROR(VLOOKUP(Tabel1[[#This Row],[Jaotus]],Tabelid!L:M,2,FALSE),"")</f>
        <v/>
      </c>
    </row>
    <row r="796" spans="1:12" x14ac:dyDescent="0.25">
      <c r="A796" s="29"/>
      <c r="B796" s="31"/>
      <c r="C796" s="29"/>
      <c r="D796" s="29"/>
      <c r="E796" s="29"/>
      <c r="F796" s="44"/>
      <c r="G796" s="29"/>
      <c r="H796" s="21" t="str">
        <f>LEFT(Tabel1[[#This Row],[Ruumi tüüp (TALO Tüüpruumide nimestik)]],2)</f>
        <v/>
      </c>
      <c r="I796" s="32"/>
      <c r="J796" s="29"/>
      <c r="K796" s="21" t="str">
        <f>IFERROR(VLOOKUP(Tabel1[[#This Row],[Üürnik]],'Lepingu lisa'!$K$3:$L$22,2,FALSE),"")</f>
        <v/>
      </c>
      <c r="L796" s="21" t="str">
        <f>IFERROR(VLOOKUP(Tabel1[[#This Row],[Jaotus]],Tabelid!L:M,2,FALSE),"")</f>
        <v/>
      </c>
    </row>
    <row r="797" spans="1:12" x14ac:dyDescent="0.25">
      <c r="A797" s="29"/>
      <c r="B797" s="31"/>
      <c r="C797" s="29"/>
      <c r="D797" s="29"/>
      <c r="E797" s="29"/>
      <c r="F797" s="44"/>
      <c r="G797" s="29"/>
      <c r="H797" s="21" t="str">
        <f>LEFT(Tabel1[[#This Row],[Ruumi tüüp (TALO Tüüpruumide nimestik)]],2)</f>
        <v/>
      </c>
      <c r="I797" s="32"/>
      <c r="J797" s="29"/>
      <c r="K797" s="21" t="str">
        <f>IFERROR(VLOOKUP(Tabel1[[#This Row],[Üürnik]],'Lepingu lisa'!$K$3:$L$22,2,FALSE),"")</f>
        <v/>
      </c>
      <c r="L797" s="21" t="str">
        <f>IFERROR(VLOOKUP(Tabel1[[#This Row],[Jaotus]],Tabelid!L:M,2,FALSE),"")</f>
        <v/>
      </c>
    </row>
    <row r="798" spans="1:12" x14ac:dyDescent="0.25">
      <c r="A798" s="29"/>
      <c r="B798" s="31"/>
      <c r="C798" s="29"/>
      <c r="D798" s="29"/>
      <c r="E798" s="29"/>
      <c r="F798" s="44"/>
      <c r="G798" s="29"/>
      <c r="H798" s="21" t="str">
        <f>LEFT(Tabel1[[#This Row],[Ruumi tüüp (TALO Tüüpruumide nimestik)]],2)</f>
        <v/>
      </c>
      <c r="I798" s="32"/>
      <c r="J798" s="29"/>
      <c r="K798" s="21" t="str">
        <f>IFERROR(VLOOKUP(Tabel1[[#This Row],[Üürnik]],'Lepingu lisa'!$K$3:$L$22,2,FALSE),"")</f>
        <v/>
      </c>
      <c r="L798" s="21" t="str">
        <f>IFERROR(VLOOKUP(Tabel1[[#This Row],[Jaotus]],Tabelid!L:M,2,FALSE),"")</f>
        <v/>
      </c>
    </row>
    <row r="799" spans="1:12" x14ac:dyDescent="0.25">
      <c r="A799" s="29"/>
      <c r="B799" s="31"/>
      <c r="C799" s="29"/>
      <c r="D799" s="29"/>
      <c r="E799" s="29"/>
      <c r="F799" s="44"/>
      <c r="G799" s="29"/>
      <c r="H799" s="21" t="str">
        <f>LEFT(Tabel1[[#This Row],[Ruumi tüüp (TALO Tüüpruumide nimestik)]],2)</f>
        <v/>
      </c>
      <c r="I799" s="32"/>
      <c r="J799" s="29"/>
      <c r="K799" s="21" t="str">
        <f>IFERROR(VLOOKUP(Tabel1[[#This Row],[Üürnik]],'Lepingu lisa'!$K$3:$L$22,2,FALSE),"")</f>
        <v/>
      </c>
      <c r="L799" s="21" t="str">
        <f>IFERROR(VLOOKUP(Tabel1[[#This Row],[Jaotus]],Tabelid!L:M,2,FALSE),"")</f>
        <v/>
      </c>
    </row>
    <row r="800" spans="1:12" x14ac:dyDescent="0.25">
      <c r="A800" s="29"/>
      <c r="B800" s="31"/>
      <c r="C800" s="29"/>
      <c r="D800" s="29"/>
      <c r="E800" s="29"/>
      <c r="F800" s="44"/>
      <c r="G800" s="29"/>
      <c r="H800" s="21" t="str">
        <f>LEFT(Tabel1[[#This Row],[Ruumi tüüp (TALO Tüüpruumide nimestik)]],2)</f>
        <v/>
      </c>
      <c r="I800" s="32"/>
      <c r="J800" s="29"/>
      <c r="K800" s="21" t="str">
        <f>IFERROR(VLOOKUP(Tabel1[[#This Row],[Üürnik]],'Lepingu lisa'!$K$3:$L$22,2,FALSE),"")</f>
        <v/>
      </c>
      <c r="L800" s="21" t="str">
        <f>IFERROR(VLOOKUP(Tabel1[[#This Row],[Jaotus]],Tabelid!L:M,2,FALSE),"")</f>
        <v/>
      </c>
    </row>
    <row r="801" spans="1:12" x14ac:dyDescent="0.25">
      <c r="A801" s="29"/>
      <c r="B801" s="31"/>
      <c r="C801" s="29"/>
      <c r="D801" s="29"/>
      <c r="E801" s="29"/>
      <c r="F801" s="44"/>
      <c r="G801" s="29"/>
      <c r="H801" s="21" t="str">
        <f>LEFT(Tabel1[[#This Row],[Ruumi tüüp (TALO Tüüpruumide nimestik)]],2)</f>
        <v/>
      </c>
      <c r="I801" s="32"/>
      <c r="J801" s="29"/>
      <c r="K801" s="21" t="str">
        <f>IFERROR(VLOOKUP(Tabel1[[#This Row],[Üürnik]],'Lepingu lisa'!$K$3:$L$22,2,FALSE),"")</f>
        <v/>
      </c>
      <c r="L801" s="21" t="str">
        <f>IFERROR(VLOOKUP(Tabel1[[#This Row],[Jaotus]],Tabelid!L:M,2,FALSE),"")</f>
        <v/>
      </c>
    </row>
    <row r="802" spans="1:12" x14ac:dyDescent="0.25">
      <c r="A802" s="29"/>
      <c r="B802" s="31"/>
      <c r="C802" s="29"/>
      <c r="D802" s="29"/>
      <c r="E802" s="29"/>
      <c r="F802" s="44"/>
      <c r="G802" s="29"/>
      <c r="H802" s="21" t="str">
        <f>LEFT(Tabel1[[#This Row],[Ruumi tüüp (TALO Tüüpruumide nimestik)]],2)</f>
        <v/>
      </c>
      <c r="I802" s="32"/>
      <c r="J802" s="29"/>
      <c r="K802" s="21" t="str">
        <f>IFERROR(VLOOKUP(Tabel1[[#This Row],[Üürnik]],'Lepingu lisa'!$K$3:$L$22,2,FALSE),"")</f>
        <v/>
      </c>
      <c r="L802" s="21" t="str">
        <f>IFERROR(VLOOKUP(Tabel1[[#This Row],[Jaotus]],Tabelid!L:M,2,FALSE),"")</f>
        <v/>
      </c>
    </row>
    <row r="803" spans="1:12" x14ac:dyDescent="0.25">
      <c r="A803" s="29"/>
      <c r="B803" s="31"/>
      <c r="C803" s="29"/>
      <c r="D803" s="29"/>
      <c r="E803" s="29"/>
      <c r="F803" s="44"/>
      <c r="G803" s="29"/>
      <c r="H803" s="21" t="str">
        <f>LEFT(Tabel1[[#This Row],[Ruumi tüüp (TALO Tüüpruumide nimestik)]],2)</f>
        <v/>
      </c>
      <c r="I803" s="32"/>
      <c r="J803" s="29"/>
      <c r="K803" s="21" t="str">
        <f>IFERROR(VLOOKUP(Tabel1[[#This Row],[Üürnik]],'Lepingu lisa'!$K$3:$L$22,2,FALSE),"")</f>
        <v/>
      </c>
      <c r="L803" s="21" t="str">
        <f>IFERROR(VLOOKUP(Tabel1[[#This Row],[Jaotus]],Tabelid!L:M,2,FALSE),"")</f>
        <v/>
      </c>
    </row>
    <row r="804" spans="1:12" x14ac:dyDescent="0.25">
      <c r="A804" s="29"/>
      <c r="B804" s="31"/>
      <c r="C804" s="29"/>
      <c r="D804" s="29"/>
      <c r="E804" s="29"/>
      <c r="F804" s="44"/>
      <c r="G804" s="29"/>
      <c r="H804" s="21" t="str">
        <f>LEFT(Tabel1[[#This Row],[Ruumi tüüp (TALO Tüüpruumide nimestik)]],2)</f>
        <v/>
      </c>
      <c r="I804" s="32"/>
      <c r="J804" s="29"/>
      <c r="K804" s="21" t="str">
        <f>IFERROR(VLOOKUP(Tabel1[[#This Row],[Üürnik]],'Lepingu lisa'!$K$3:$L$22,2,FALSE),"")</f>
        <v/>
      </c>
      <c r="L804" s="21" t="str">
        <f>IFERROR(VLOOKUP(Tabel1[[#This Row],[Jaotus]],Tabelid!L:M,2,FALSE),"")</f>
        <v/>
      </c>
    </row>
    <row r="805" spans="1:12" x14ac:dyDescent="0.25">
      <c r="A805" s="29"/>
      <c r="B805" s="31"/>
      <c r="C805" s="29"/>
      <c r="D805" s="29"/>
      <c r="E805" s="29"/>
      <c r="F805" s="44"/>
      <c r="G805" s="29"/>
      <c r="H805" s="21" t="str">
        <f>LEFT(Tabel1[[#This Row],[Ruumi tüüp (TALO Tüüpruumide nimestik)]],2)</f>
        <v/>
      </c>
      <c r="I805" s="32"/>
      <c r="J805" s="29"/>
      <c r="K805" s="21" t="str">
        <f>IFERROR(VLOOKUP(Tabel1[[#This Row],[Üürnik]],'Lepingu lisa'!$K$3:$L$22,2,FALSE),"")</f>
        <v/>
      </c>
      <c r="L805" s="21" t="str">
        <f>IFERROR(VLOOKUP(Tabel1[[#This Row],[Jaotus]],Tabelid!L:M,2,FALSE),"")</f>
        <v/>
      </c>
    </row>
    <row r="806" spans="1:12" x14ac:dyDescent="0.25">
      <c r="A806" s="29"/>
      <c r="B806" s="31"/>
      <c r="C806" s="29"/>
      <c r="D806" s="29"/>
      <c r="E806" s="29"/>
      <c r="F806" s="44"/>
      <c r="G806" s="29"/>
      <c r="H806" s="21" t="str">
        <f>LEFT(Tabel1[[#This Row],[Ruumi tüüp (TALO Tüüpruumide nimestik)]],2)</f>
        <v/>
      </c>
      <c r="I806" s="32"/>
      <c r="J806" s="29"/>
      <c r="K806" s="21" t="str">
        <f>IFERROR(VLOOKUP(Tabel1[[#This Row],[Üürnik]],'Lepingu lisa'!$K$3:$L$22,2,FALSE),"")</f>
        <v/>
      </c>
      <c r="L806" s="21" t="str">
        <f>IFERROR(VLOOKUP(Tabel1[[#This Row],[Jaotus]],Tabelid!L:M,2,FALSE),"")</f>
        <v/>
      </c>
    </row>
    <row r="807" spans="1:12" x14ac:dyDescent="0.25">
      <c r="A807" s="29"/>
      <c r="B807" s="31"/>
      <c r="C807" s="29"/>
      <c r="D807" s="29"/>
      <c r="E807" s="29"/>
      <c r="F807" s="44"/>
      <c r="G807" s="29"/>
      <c r="H807" s="21" t="str">
        <f>LEFT(Tabel1[[#This Row],[Ruumi tüüp (TALO Tüüpruumide nimestik)]],2)</f>
        <v/>
      </c>
      <c r="I807" s="32"/>
      <c r="J807" s="29"/>
      <c r="K807" s="21" t="str">
        <f>IFERROR(VLOOKUP(Tabel1[[#This Row],[Üürnik]],'Lepingu lisa'!$K$3:$L$22,2,FALSE),"")</f>
        <v/>
      </c>
      <c r="L807" s="21" t="str">
        <f>IFERROR(VLOOKUP(Tabel1[[#This Row],[Jaotus]],Tabelid!L:M,2,FALSE),"")</f>
        <v/>
      </c>
    </row>
    <row r="808" spans="1:12" x14ac:dyDescent="0.25">
      <c r="A808" s="29"/>
      <c r="B808" s="31"/>
      <c r="C808" s="29"/>
      <c r="D808" s="29"/>
      <c r="E808" s="29"/>
      <c r="F808" s="44"/>
      <c r="G808" s="29"/>
      <c r="H808" s="21" t="str">
        <f>LEFT(Tabel1[[#This Row],[Ruumi tüüp (TALO Tüüpruumide nimestik)]],2)</f>
        <v/>
      </c>
      <c r="I808" s="32"/>
      <c r="J808" s="29"/>
      <c r="K808" s="21" t="str">
        <f>IFERROR(VLOOKUP(Tabel1[[#This Row],[Üürnik]],'Lepingu lisa'!$K$3:$L$22,2,FALSE),"")</f>
        <v/>
      </c>
      <c r="L808" s="21" t="str">
        <f>IFERROR(VLOOKUP(Tabel1[[#This Row],[Jaotus]],Tabelid!L:M,2,FALSE),"")</f>
        <v/>
      </c>
    </row>
    <row r="809" spans="1:12" x14ac:dyDescent="0.25">
      <c r="A809" s="29"/>
      <c r="B809" s="31"/>
      <c r="C809" s="29"/>
      <c r="D809" s="29"/>
      <c r="E809" s="29"/>
      <c r="F809" s="44"/>
      <c r="G809" s="29"/>
      <c r="H809" s="21" t="str">
        <f>LEFT(Tabel1[[#This Row],[Ruumi tüüp (TALO Tüüpruumide nimestik)]],2)</f>
        <v/>
      </c>
      <c r="I809" s="32"/>
      <c r="J809" s="29"/>
      <c r="K809" s="21" t="str">
        <f>IFERROR(VLOOKUP(Tabel1[[#This Row],[Üürnik]],'Lepingu lisa'!$K$3:$L$22,2,FALSE),"")</f>
        <v/>
      </c>
      <c r="L809" s="21" t="str">
        <f>IFERROR(VLOOKUP(Tabel1[[#This Row],[Jaotus]],Tabelid!L:M,2,FALSE),"")</f>
        <v/>
      </c>
    </row>
    <row r="810" spans="1:12" x14ac:dyDescent="0.25">
      <c r="A810" s="29"/>
      <c r="B810" s="31"/>
      <c r="C810" s="29"/>
      <c r="D810" s="29"/>
      <c r="E810" s="29"/>
      <c r="F810" s="44"/>
      <c r="G810" s="29"/>
      <c r="H810" s="21" t="str">
        <f>LEFT(Tabel1[[#This Row],[Ruumi tüüp (TALO Tüüpruumide nimestik)]],2)</f>
        <v/>
      </c>
      <c r="I810" s="32"/>
      <c r="J810" s="29"/>
      <c r="K810" s="21" t="str">
        <f>IFERROR(VLOOKUP(Tabel1[[#This Row],[Üürnik]],'Lepingu lisa'!$K$3:$L$22,2,FALSE),"")</f>
        <v/>
      </c>
      <c r="L810" s="21" t="str">
        <f>IFERROR(VLOOKUP(Tabel1[[#This Row],[Jaotus]],Tabelid!L:M,2,FALSE),"")</f>
        <v/>
      </c>
    </row>
    <row r="811" spans="1:12" x14ac:dyDescent="0.25">
      <c r="A811" s="29"/>
      <c r="B811" s="31"/>
      <c r="C811" s="29"/>
      <c r="D811" s="29"/>
      <c r="E811" s="29"/>
      <c r="F811" s="44"/>
      <c r="G811" s="29"/>
      <c r="H811" s="21" t="str">
        <f>LEFT(Tabel1[[#This Row],[Ruumi tüüp (TALO Tüüpruumide nimestik)]],2)</f>
        <v/>
      </c>
      <c r="I811" s="32"/>
      <c r="J811" s="29"/>
      <c r="K811" s="21" t="str">
        <f>IFERROR(VLOOKUP(Tabel1[[#This Row],[Üürnik]],'Lepingu lisa'!$K$3:$L$22,2,FALSE),"")</f>
        <v/>
      </c>
      <c r="L811" s="21" t="str">
        <f>IFERROR(VLOOKUP(Tabel1[[#This Row],[Jaotus]],Tabelid!L:M,2,FALSE),"")</f>
        <v/>
      </c>
    </row>
    <row r="812" spans="1:12" x14ac:dyDescent="0.25">
      <c r="A812" s="29"/>
      <c r="B812" s="31"/>
      <c r="C812" s="29"/>
      <c r="D812" s="29"/>
      <c r="E812" s="29"/>
      <c r="F812" s="44"/>
      <c r="G812" s="29"/>
      <c r="H812" s="21" t="str">
        <f>LEFT(Tabel1[[#This Row],[Ruumi tüüp (TALO Tüüpruumide nimestik)]],2)</f>
        <v/>
      </c>
      <c r="I812" s="32"/>
      <c r="J812" s="29"/>
      <c r="K812" s="21" t="str">
        <f>IFERROR(VLOOKUP(Tabel1[[#This Row],[Üürnik]],'Lepingu lisa'!$K$3:$L$22,2,FALSE),"")</f>
        <v/>
      </c>
      <c r="L812" s="21" t="str">
        <f>IFERROR(VLOOKUP(Tabel1[[#This Row],[Jaotus]],Tabelid!L:M,2,FALSE),"")</f>
        <v/>
      </c>
    </row>
    <row r="813" spans="1:12" x14ac:dyDescent="0.25">
      <c r="A813" s="29"/>
      <c r="B813" s="31"/>
      <c r="C813" s="29"/>
      <c r="D813" s="29"/>
      <c r="E813" s="29"/>
      <c r="F813" s="44"/>
      <c r="G813" s="29"/>
      <c r="H813" s="21" t="str">
        <f>LEFT(Tabel1[[#This Row],[Ruumi tüüp (TALO Tüüpruumide nimestik)]],2)</f>
        <v/>
      </c>
      <c r="I813" s="32"/>
      <c r="J813" s="29"/>
      <c r="K813" s="21" t="str">
        <f>IFERROR(VLOOKUP(Tabel1[[#This Row],[Üürnik]],'Lepingu lisa'!$K$3:$L$22,2,FALSE),"")</f>
        <v/>
      </c>
      <c r="L813" s="21" t="str">
        <f>IFERROR(VLOOKUP(Tabel1[[#This Row],[Jaotus]],Tabelid!L:M,2,FALSE),"")</f>
        <v/>
      </c>
    </row>
    <row r="814" spans="1:12" x14ac:dyDescent="0.25">
      <c r="A814" s="29"/>
      <c r="B814" s="31"/>
      <c r="C814" s="29"/>
      <c r="D814" s="29"/>
      <c r="E814" s="29"/>
      <c r="F814" s="44"/>
      <c r="G814" s="29"/>
      <c r="H814" s="21" t="str">
        <f>LEFT(Tabel1[[#This Row],[Ruumi tüüp (TALO Tüüpruumide nimestik)]],2)</f>
        <v/>
      </c>
      <c r="I814" s="32"/>
      <c r="J814" s="29"/>
      <c r="K814" s="21" t="str">
        <f>IFERROR(VLOOKUP(Tabel1[[#This Row],[Üürnik]],'Lepingu lisa'!$K$3:$L$22,2,FALSE),"")</f>
        <v/>
      </c>
      <c r="L814" s="21" t="str">
        <f>IFERROR(VLOOKUP(Tabel1[[#This Row],[Jaotus]],Tabelid!L:M,2,FALSE),"")</f>
        <v/>
      </c>
    </row>
    <row r="815" spans="1:12" x14ac:dyDescent="0.25">
      <c r="A815" s="29"/>
      <c r="B815" s="31"/>
      <c r="C815" s="29"/>
      <c r="D815" s="29"/>
      <c r="E815" s="29"/>
      <c r="F815" s="44"/>
      <c r="G815" s="29"/>
      <c r="H815" s="21" t="str">
        <f>LEFT(Tabel1[[#This Row],[Ruumi tüüp (TALO Tüüpruumide nimestik)]],2)</f>
        <v/>
      </c>
      <c r="I815" s="32"/>
      <c r="J815" s="29"/>
      <c r="K815" s="21" t="str">
        <f>IFERROR(VLOOKUP(Tabel1[[#This Row],[Üürnik]],'Lepingu lisa'!$K$3:$L$22,2,FALSE),"")</f>
        <v/>
      </c>
      <c r="L815" s="21" t="str">
        <f>IFERROR(VLOOKUP(Tabel1[[#This Row],[Jaotus]],Tabelid!L:M,2,FALSE),"")</f>
        <v/>
      </c>
    </row>
    <row r="816" spans="1:12" x14ac:dyDescent="0.25">
      <c r="A816" s="29"/>
      <c r="B816" s="31"/>
      <c r="C816" s="29"/>
      <c r="D816" s="29"/>
      <c r="E816" s="29"/>
      <c r="F816" s="44"/>
      <c r="G816" s="29"/>
      <c r="H816" s="21" t="str">
        <f>LEFT(Tabel1[[#This Row],[Ruumi tüüp (TALO Tüüpruumide nimestik)]],2)</f>
        <v/>
      </c>
      <c r="I816" s="32"/>
      <c r="J816" s="29"/>
      <c r="K816" s="21" t="str">
        <f>IFERROR(VLOOKUP(Tabel1[[#This Row],[Üürnik]],'Lepingu lisa'!$K$3:$L$22,2,FALSE),"")</f>
        <v/>
      </c>
      <c r="L816" s="21" t="str">
        <f>IFERROR(VLOOKUP(Tabel1[[#This Row],[Jaotus]],Tabelid!L:M,2,FALSE),"")</f>
        <v/>
      </c>
    </row>
    <row r="817" spans="1:12" x14ac:dyDescent="0.25">
      <c r="A817" s="29"/>
      <c r="B817" s="31"/>
      <c r="C817" s="29"/>
      <c r="D817" s="29"/>
      <c r="E817" s="29"/>
      <c r="F817" s="44"/>
      <c r="G817" s="29"/>
      <c r="H817" s="21" t="str">
        <f>LEFT(Tabel1[[#This Row],[Ruumi tüüp (TALO Tüüpruumide nimestik)]],2)</f>
        <v/>
      </c>
      <c r="I817" s="32"/>
      <c r="J817" s="29"/>
      <c r="K817" s="21" t="str">
        <f>IFERROR(VLOOKUP(Tabel1[[#This Row],[Üürnik]],'Lepingu lisa'!$K$3:$L$22,2,FALSE),"")</f>
        <v/>
      </c>
      <c r="L817" s="21" t="str">
        <f>IFERROR(VLOOKUP(Tabel1[[#This Row],[Jaotus]],Tabelid!L:M,2,FALSE),"")</f>
        <v/>
      </c>
    </row>
    <row r="818" spans="1:12" x14ac:dyDescent="0.25">
      <c r="A818" s="29"/>
      <c r="B818" s="31"/>
      <c r="C818" s="29"/>
      <c r="D818" s="29"/>
      <c r="E818" s="29"/>
      <c r="F818" s="44"/>
      <c r="G818" s="29"/>
      <c r="H818" s="21" t="str">
        <f>LEFT(Tabel1[[#This Row],[Ruumi tüüp (TALO Tüüpruumide nimestik)]],2)</f>
        <v/>
      </c>
      <c r="I818" s="32"/>
      <c r="J818" s="29"/>
      <c r="K818" s="21" t="str">
        <f>IFERROR(VLOOKUP(Tabel1[[#This Row],[Üürnik]],'Lepingu lisa'!$K$3:$L$22,2,FALSE),"")</f>
        <v/>
      </c>
      <c r="L818" s="21" t="str">
        <f>IFERROR(VLOOKUP(Tabel1[[#This Row],[Jaotus]],Tabelid!L:M,2,FALSE),"")</f>
        <v/>
      </c>
    </row>
    <row r="819" spans="1:12" x14ac:dyDescent="0.25">
      <c r="A819" s="29"/>
      <c r="B819" s="31"/>
      <c r="C819" s="29"/>
      <c r="D819" s="29"/>
      <c r="E819" s="29"/>
      <c r="F819" s="44"/>
      <c r="G819" s="29"/>
      <c r="H819" s="21" t="str">
        <f>LEFT(Tabel1[[#This Row],[Ruumi tüüp (TALO Tüüpruumide nimestik)]],2)</f>
        <v/>
      </c>
      <c r="I819" s="32"/>
      <c r="J819" s="29"/>
      <c r="K819" s="21" t="str">
        <f>IFERROR(VLOOKUP(Tabel1[[#This Row],[Üürnik]],'Lepingu lisa'!$K$3:$L$22,2,FALSE),"")</f>
        <v/>
      </c>
      <c r="L819" s="21" t="str">
        <f>IFERROR(VLOOKUP(Tabel1[[#This Row],[Jaotus]],Tabelid!L:M,2,FALSE),"")</f>
        <v/>
      </c>
    </row>
    <row r="820" spans="1:12" x14ac:dyDescent="0.25">
      <c r="A820" s="29"/>
      <c r="B820" s="31"/>
      <c r="C820" s="29"/>
      <c r="D820" s="29"/>
      <c r="E820" s="29"/>
      <c r="F820" s="44"/>
      <c r="G820" s="29"/>
      <c r="H820" s="21" t="str">
        <f>LEFT(Tabel1[[#This Row],[Ruumi tüüp (TALO Tüüpruumide nimestik)]],2)</f>
        <v/>
      </c>
      <c r="I820" s="32"/>
      <c r="J820" s="29"/>
      <c r="K820" s="21" t="str">
        <f>IFERROR(VLOOKUP(Tabel1[[#This Row],[Üürnik]],'Lepingu lisa'!$K$3:$L$22,2,FALSE),"")</f>
        <v/>
      </c>
      <c r="L820" s="21" t="str">
        <f>IFERROR(VLOOKUP(Tabel1[[#This Row],[Jaotus]],Tabelid!L:M,2,FALSE),"")</f>
        <v/>
      </c>
    </row>
    <row r="821" spans="1:12" x14ac:dyDescent="0.25">
      <c r="A821" s="29"/>
      <c r="B821" s="31"/>
      <c r="C821" s="29"/>
      <c r="D821" s="29"/>
      <c r="E821" s="29"/>
      <c r="F821" s="44"/>
      <c r="G821" s="29"/>
      <c r="H821" s="21" t="str">
        <f>LEFT(Tabel1[[#This Row],[Ruumi tüüp (TALO Tüüpruumide nimestik)]],2)</f>
        <v/>
      </c>
      <c r="I821" s="32"/>
      <c r="J821" s="29"/>
      <c r="K821" s="21" t="str">
        <f>IFERROR(VLOOKUP(Tabel1[[#This Row],[Üürnik]],'Lepingu lisa'!$K$3:$L$22,2,FALSE),"")</f>
        <v/>
      </c>
      <c r="L821" s="21" t="str">
        <f>IFERROR(VLOOKUP(Tabel1[[#This Row],[Jaotus]],Tabelid!L:M,2,FALSE),"")</f>
        <v/>
      </c>
    </row>
    <row r="822" spans="1:12" x14ac:dyDescent="0.25">
      <c r="A822" s="29"/>
      <c r="B822" s="31"/>
      <c r="C822" s="29"/>
      <c r="D822" s="29"/>
      <c r="E822" s="29"/>
      <c r="F822" s="44"/>
      <c r="G822" s="29"/>
      <c r="H822" s="21" t="str">
        <f>LEFT(Tabel1[[#This Row],[Ruumi tüüp (TALO Tüüpruumide nimestik)]],2)</f>
        <v/>
      </c>
      <c r="I822" s="32"/>
      <c r="J822" s="29"/>
      <c r="K822" s="21" t="str">
        <f>IFERROR(VLOOKUP(Tabel1[[#This Row],[Üürnik]],'Lepingu lisa'!$K$3:$L$22,2,FALSE),"")</f>
        <v/>
      </c>
      <c r="L822" s="21" t="str">
        <f>IFERROR(VLOOKUP(Tabel1[[#This Row],[Jaotus]],Tabelid!L:M,2,FALSE),"")</f>
        <v/>
      </c>
    </row>
    <row r="823" spans="1:12" x14ac:dyDescent="0.25">
      <c r="A823" s="29"/>
      <c r="B823" s="31"/>
      <c r="C823" s="29"/>
      <c r="D823" s="29"/>
      <c r="E823" s="29"/>
      <c r="F823" s="44"/>
      <c r="G823" s="29"/>
      <c r="H823" s="21" t="str">
        <f>LEFT(Tabel1[[#This Row],[Ruumi tüüp (TALO Tüüpruumide nimestik)]],2)</f>
        <v/>
      </c>
      <c r="I823" s="32"/>
      <c r="J823" s="29"/>
      <c r="K823" s="21" t="str">
        <f>IFERROR(VLOOKUP(Tabel1[[#This Row],[Üürnik]],'Lepingu lisa'!$K$3:$L$22,2,FALSE),"")</f>
        <v/>
      </c>
      <c r="L823" s="21" t="str">
        <f>IFERROR(VLOOKUP(Tabel1[[#This Row],[Jaotus]],Tabelid!L:M,2,FALSE),"")</f>
        <v/>
      </c>
    </row>
    <row r="824" spans="1:12" x14ac:dyDescent="0.25">
      <c r="A824" s="29"/>
      <c r="B824" s="31"/>
      <c r="C824" s="29"/>
      <c r="D824" s="29"/>
      <c r="E824" s="29"/>
      <c r="F824" s="44"/>
      <c r="G824" s="29"/>
      <c r="H824" s="21" t="str">
        <f>LEFT(Tabel1[[#This Row],[Ruumi tüüp (TALO Tüüpruumide nimestik)]],2)</f>
        <v/>
      </c>
      <c r="I824" s="32"/>
      <c r="J824" s="29"/>
      <c r="K824" s="21" t="str">
        <f>IFERROR(VLOOKUP(Tabel1[[#This Row],[Üürnik]],'Lepingu lisa'!$K$3:$L$22,2,FALSE),"")</f>
        <v/>
      </c>
      <c r="L824" s="21" t="str">
        <f>IFERROR(VLOOKUP(Tabel1[[#This Row],[Jaotus]],Tabelid!L:M,2,FALSE),"")</f>
        <v/>
      </c>
    </row>
    <row r="825" spans="1:12" x14ac:dyDescent="0.25">
      <c r="A825" s="29"/>
      <c r="B825" s="31"/>
      <c r="C825" s="29"/>
      <c r="D825" s="29"/>
      <c r="E825" s="29"/>
      <c r="F825" s="44"/>
      <c r="G825" s="29"/>
      <c r="H825" s="21" t="str">
        <f>LEFT(Tabel1[[#This Row],[Ruumi tüüp (TALO Tüüpruumide nimestik)]],2)</f>
        <v/>
      </c>
      <c r="I825" s="32"/>
      <c r="J825" s="29"/>
      <c r="K825" s="21" t="str">
        <f>IFERROR(VLOOKUP(Tabel1[[#This Row],[Üürnik]],'Lepingu lisa'!$K$3:$L$22,2,FALSE),"")</f>
        <v/>
      </c>
      <c r="L825" s="21" t="str">
        <f>IFERROR(VLOOKUP(Tabel1[[#This Row],[Jaotus]],Tabelid!L:M,2,FALSE),"")</f>
        <v/>
      </c>
    </row>
    <row r="826" spans="1:12" x14ac:dyDescent="0.25">
      <c r="A826" s="29"/>
      <c r="B826" s="31"/>
      <c r="C826" s="29"/>
      <c r="D826" s="29"/>
      <c r="E826" s="29"/>
      <c r="F826" s="44"/>
      <c r="G826" s="29"/>
      <c r="H826" s="21" t="str">
        <f>LEFT(Tabel1[[#This Row],[Ruumi tüüp (TALO Tüüpruumide nimestik)]],2)</f>
        <v/>
      </c>
      <c r="I826" s="32"/>
      <c r="J826" s="29"/>
      <c r="K826" s="21" t="str">
        <f>IFERROR(VLOOKUP(Tabel1[[#This Row],[Üürnik]],'Lepingu lisa'!$K$3:$L$22,2,FALSE),"")</f>
        <v/>
      </c>
      <c r="L826" s="21" t="str">
        <f>IFERROR(VLOOKUP(Tabel1[[#This Row],[Jaotus]],Tabelid!L:M,2,FALSE),"")</f>
        <v/>
      </c>
    </row>
    <row r="827" spans="1:12" x14ac:dyDescent="0.25">
      <c r="A827" s="29"/>
      <c r="B827" s="31"/>
      <c r="C827" s="29"/>
      <c r="D827" s="29"/>
      <c r="E827" s="29"/>
      <c r="F827" s="44"/>
      <c r="G827" s="29"/>
      <c r="H827" s="21" t="str">
        <f>LEFT(Tabel1[[#This Row],[Ruumi tüüp (TALO Tüüpruumide nimestik)]],2)</f>
        <v/>
      </c>
      <c r="I827" s="32"/>
      <c r="J827" s="29"/>
      <c r="K827" s="21" t="str">
        <f>IFERROR(VLOOKUP(Tabel1[[#This Row],[Üürnik]],'Lepingu lisa'!$K$3:$L$22,2,FALSE),"")</f>
        <v/>
      </c>
      <c r="L827" s="21" t="str">
        <f>IFERROR(VLOOKUP(Tabel1[[#This Row],[Jaotus]],Tabelid!L:M,2,FALSE),"")</f>
        <v/>
      </c>
    </row>
    <row r="828" spans="1:12" x14ac:dyDescent="0.25">
      <c r="A828" s="29"/>
      <c r="B828" s="31"/>
      <c r="C828" s="29"/>
      <c r="D828" s="29"/>
      <c r="E828" s="29"/>
      <c r="F828" s="44"/>
      <c r="G828" s="29"/>
      <c r="H828" s="21" t="str">
        <f>LEFT(Tabel1[[#This Row],[Ruumi tüüp (TALO Tüüpruumide nimestik)]],2)</f>
        <v/>
      </c>
      <c r="I828" s="32"/>
      <c r="J828" s="29"/>
      <c r="K828" s="21" t="str">
        <f>IFERROR(VLOOKUP(Tabel1[[#This Row],[Üürnik]],'Lepingu lisa'!$K$3:$L$22,2,FALSE),"")</f>
        <v/>
      </c>
      <c r="L828" s="21" t="str">
        <f>IFERROR(VLOOKUP(Tabel1[[#This Row],[Jaotus]],Tabelid!L:M,2,FALSE),"")</f>
        <v/>
      </c>
    </row>
    <row r="829" spans="1:12" x14ac:dyDescent="0.25">
      <c r="A829" s="29"/>
      <c r="B829" s="31"/>
      <c r="C829" s="29"/>
      <c r="D829" s="29"/>
      <c r="E829" s="29"/>
      <c r="F829" s="44"/>
      <c r="G829" s="29"/>
      <c r="H829" s="21" t="str">
        <f>LEFT(Tabel1[[#This Row],[Ruumi tüüp (TALO Tüüpruumide nimestik)]],2)</f>
        <v/>
      </c>
      <c r="I829" s="32"/>
      <c r="J829" s="29"/>
      <c r="K829" s="21" t="str">
        <f>IFERROR(VLOOKUP(Tabel1[[#This Row],[Üürnik]],'Lepingu lisa'!$K$3:$L$22,2,FALSE),"")</f>
        <v/>
      </c>
      <c r="L829" s="21" t="str">
        <f>IFERROR(VLOOKUP(Tabel1[[#This Row],[Jaotus]],Tabelid!L:M,2,FALSE),"")</f>
        <v/>
      </c>
    </row>
    <row r="830" spans="1:12" x14ac:dyDescent="0.25">
      <c r="A830" s="29"/>
      <c r="B830" s="31"/>
      <c r="C830" s="29"/>
      <c r="D830" s="29"/>
      <c r="E830" s="29"/>
      <c r="F830" s="44"/>
      <c r="G830" s="29"/>
      <c r="H830" s="21" t="str">
        <f>LEFT(Tabel1[[#This Row],[Ruumi tüüp (TALO Tüüpruumide nimestik)]],2)</f>
        <v/>
      </c>
      <c r="I830" s="32"/>
      <c r="J830" s="29"/>
      <c r="K830" s="21" t="str">
        <f>IFERROR(VLOOKUP(Tabel1[[#This Row],[Üürnik]],'Lepingu lisa'!$K$3:$L$22,2,FALSE),"")</f>
        <v/>
      </c>
      <c r="L830" s="21" t="str">
        <f>IFERROR(VLOOKUP(Tabel1[[#This Row],[Jaotus]],Tabelid!L:M,2,FALSE),"")</f>
        <v/>
      </c>
    </row>
    <row r="831" spans="1:12" x14ac:dyDescent="0.25">
      <c r="A831" s="29"/>
      <c r="B831" s="31"/>
      <c r="C831" s="29"/>
      <c r="D831" s="29"/>
      <c r="E831" s="29"/>
      <c r="F831" s="44"/>
      <c r="G831" s="29"/>
      <c r="H831" s="21" t="str">
        <f>LEFT(Tabel1[[#This Row],[Ruumi tüüp (TALO Tüüpruumide nimestik)]],2)</f>
        <v/>
      </c>
      <c r="I831" s="32"/>
      <c r="J831" s="29"/>
      <c r="K831" s="21" t="str">
        <f>IFERROR(VLOOKUP(Tabel1[[#This Row],[Üürnik]],'Lepingu lisa'!$K$3:$L$22,2,FALSE),"")</f>
        <v/>
      </c>
      <c r="L831" s="21" t="str">
        <f>IFERROR(VLOOKUP(Tabel1[[#This Row],[Jaotus]],Tabelid!L:M,2,FALSE),"")</f>
        <v/>
      </c>
    </row>
    <row r="832" spans="1:12" x14ac:dyDescent="0.25">
      <c r="A832" s="29"/>
      <c r="B832" s="31"/>
      <c r="C832" s="29"/>
      <c r="D832" s="29"/>
      <c r="E832" s="29"/>
      <c r="F832" s="44"/>
      <c r="G832" s="29"/>
      <c r="H832" s="21" t="str">
        <f>LEFT(Tabel1[[#This Row],[Ruumi tüüp (TALO Tüüpruumide nimestik)]],2)</f>
        <v/>
      </c>
      <c r="I832" s="32"/>
      <c r="J832" s="29"/>
      <c r="K832" s="21" t="str">
        <f>IFERROR(VLOOKUP(Tabel1[[#This Row],[Üürnik]],'Lepingu lisa'!$K$3:$L$22,2,FALSE),"")</f>
        <v/>
      </c>
      <c r="L832" s="21" t="str">
        <f>IFERROR(VLOOKUP(Tabel1[[#This Row],[Jaotus]],Tabelid!L:M,2,FALSE),"")</f>
        <v/>
      </c>
    </row>
    <row r="833" spans="1:12" x14ac:dyDescent="0.25">
      <c r="A833" s="29"/>
      <c r="B833" s="31"/>
      <c r="C833" s="29"/>
      <c r="D833" s="29"/>
      <c r="E833" s="29"/>
      <c r="F833" s="44"/>
      <c r="G833" s="29"/>
      <c r="H833" s="21" t="str">
        <f>LEFT(Tabel1[[#This Row],[Ruumi tüüp (TALO Tüüpruumide nimestik)]],2)</f>
        <v/>
      </c>
      <c r="I833" s="32"/>
      <c r="J833" s="29"/>
      <c r="K833" s="21" t="str">
        <f>IFERROR(VLOOKUP(Tabel1[[#This Row],[Üürnik]],'Lepingu lisa'!$K$3:$L$22,2,FALSE),"")</f>
        <v/>
      </c>
      <c r="L833" s="21" t="str">
        <f>IFERROR(VLOOKUP(Tabel1[[#This Row],[Jaotus]],Tabelid!L:M,2,FALSE),"")</f>
        <v/>
      </c>
    </row>
    <row r="834" spans="1:12" x14ac:dyDescent="0.25">
      <c r="A834" s="29"/>
      <c r="B834" s="31"/>
      <c r="C834" s="29"/>
      <c r="D834" s="29"/>
      <c r="E834" s="29"/>
      <c r="F834" s="44"/>
      <c r="G834" s="29"/>
      <c r="H834" s="21" t="str">
        <f>LEFT(Tabel1[[#This Row],[Ruumi tüüp (TALO Tüüpruumide nimestik)]],2)</f>
        <v/>
      </c>
      <c r="I834" s="32"/>
      <c r="J834" s="29"/>
      <c r="K834" s="21" t="str">
        <f>IFERROR(VLOOKUP(Tabel1[[#This Row],[Üürnik]],'Lepingu lisa'!$K$3:$L$22,2,FALSE),"")</f>
        <v/>
      </c>
      <c r="L834" s="21" t="str">
        <f>IFERROR(VLOOKUP(Tabel1[[#This Row],[Jaotus]],Tabelid!L:M,2,FALSE),"")</f>
        <v/>
      </c>
    </row>
    <row r="835" spans="1:12" x14ac:dyDescent="0.25">
      <c r="A835" s="29"/>
      <c r="B835" s="31"/>
      <c r="C835" s="29"/>
      <c r="D835" s="29"/>
      <c r="E835" s="29"/>
      <c r="F835" s="44"/>
      <c r="G835" s="29"/>
      <c r="H835" s="21" t="str">
        <f>LEFT(Tabel1[[#This Row],[Ruumi tüüp (TALO Tüüpruumide nimestik)]],2)</f>
        <v/>
      </c>
      <c r="I835" s="32"/>
      <c r="J835" s="29"/>
      <c r="K835" s="21" t="str">
        <f>IFERROR(VLOOKUP(Tabel1[[#This Row],[Üürnik]],'Lepingu lisa'!$K$3:$L$22,2,FALSE),"")</f>
        <v/>
      </c>
      <c r="L835" s="21" t="str">
        <f>IFERROR(VLOOKUP(Tabel1[[#This Row],[Jaotus]],Tabelid!L:M,2,FALSE),"")</f>
        <v/>
      </c>
    </row>
    <row r="836" spans="1:12" x14ac:dyDescent="0.25">
      <c r="A836" s="29"/>
      <c r="B836" s="31"/>
      <c r="C836" s="29"/>
      <c r="D836" s="29"/>
      <c r="E836" s="29"/>
      <c r="F836" s="44"/>
      <c r="G836" s="29"/>
      <c r="H836" s="21" t="str">
        <f>LEFT(Tabel1[[#This Row],[Ruumi tüüp (TALO Tüüpruumide nimestik)]],2)</f>
        <v/>
      </c>
      <c r="I836" s="32"/>
      <c r="J836" s="29"/>
      <c r="K836" s="21" t="str">
        <f>IFERROR(VLOOKUP(Tabel1[[#This Row],[Üürnik]],'Lepingu lisa'!$K$3:$L$22,2,FALSE),"")</f>
        <v/>
      </c>
      <c r="L836" s="21" t="str">
        <f>IFERROR(VLOOKUP(Tabel1[[#This Row],[Jaotus]],Tabelid!L:M,2,FALSE),"")</f>
        <v/>
      </c>
    </row>
    <row r="837" spans="1:12" x14ac:dyDescent="0.25">
      <c r="A837" s="29"/>
      <c r="B837" s="31"/>
      <c r="C837" s="29"/>
      <c r="D837" s="29"/>
      <c r="E837" s="29"/>
      <c r="F837" s="44"/>
      <c r="G837" s="29"/>
      <c r="H837" s="21" t="str">
        <f>LEFT(Tabel1[[#This Row],[Ruumi tüüp (TALO Tüüpruumide nimestik)]],2)</f>
        <v/>
      </c>
      <c r="I837" s="32"/>
      <c r="J837" s="29"/>
      <c r="K837" s="21" t="str">
        <f>IFERROR(VLOOKUP(Tabel1[[#This Row],[Üürnik]],'Lepingu lisa'!$K$3:$L$22,2,FALSE),"")</f>
        <v/>
      </c>
      <c r="L837" s="21" t="str">
        <f>IFERROR(VLOOKUP(Tabel1[[#This Row],[Jaotus]],Tabelid!L:M,2,FALSE),"")</f>
        <v/>
      </c>
    </row>
    <row r="838" spans="1:12" x14ac:dyDescent="0.25">
      <c r="A838" s="29"/>
      <c r="B838" s="31"/>
      <c r="C838" s="29"/>
      <c r="D838" s="29"/>
      <c r="E838" s="29"/>
      <c r="F838" s="44"/>
      <c r="G838" s="29"/>
      <c r="H838" s="21" t="str">
        <f>LEFT(Tabel1[[#This Row],[Ruumi tüüp (TALO Tüüpruumide nimestik)]],2)</f>
        <v/>
      </c>
      <c r="I838" s="32"/>
      <c r="J838" s="29"/>
      <c r="K838" s="21" t="str">
        <f>IFERROR(VLOOKUP(Tabel1[[#This Row],[Üürnik]],'Lepingu lisa'!$K$3:$L$22,2,FALSE),"")</f>
        <v/>
      </c>
      <c r="L838" s="21" t="str">
        <f>IFERROR(VLOOKUP(Tabel1[[#This Row],[Jaotus]],Tabelid!L:M,2,FALSE),"")</f>
        <v/>
      </c>
    </row>
    <row r="839" spans="1:12" x14ac:dyDescent="0.25">
      <c r="A839" s="29"/>
      <c r="B839" s="31"/>
      <c r="C839" s="29"/>
      <c r="D839" s="29"/>
      <c r="E839" s="29"/>
      <c r="F839" s="44"/>
      <c r="G839" s="29"/>
      <c r="H839" s="21" t="str">
        <f>LEFT(Tabel1[[#This Row],[Ruumi tüüp (TALO Tüüpruumide nimestik)]],2)</f>
        <v/>
      </c>
      <c r="I839" s="32"/>
      <c r="J839" s="29"/>
      <c r="K839" s="21" t="str">
        <f>IFERROR(VLOOKUP(Tabel1[[#This Row],[Üürnik]],'Lepingu lisa'!$K$3:$L$22,2,FALSE),"")</f>
        <v/>
      </c>
      <c r="L839" s="21" t="str">
        <f>IFERROR(VLOOKUP(Tabel1[[#This Row],[Jaotus]],Tabelid!L:M,2,FALSE),"")</f>
        <v/>
      </c>
    </row>
    <row r="840" spans="1:12" x14ac:dyDescent="0.25">
      <c r="A840" s="29"/>
      <c r="B840" s="31"/>
      <c r="C840" s="29"/>
      <c r="D840" s="29"/>
      <c r="E840" s="29"/>
      <c r="F840" s="44"/>
      <c r="G840" s="29"/>
      <c r="H840" s="21" t="str">
        <f>LEFT(Tabel1[[#This Row],[Ruumi tüüp (TALO Tüüpruumide nimestik)]],2)</f>
        <v/>
      </c>
      <c r="I840" s="32"/>
      <c r="J840" s="29"/>
      <c r="K840" s="21" t="str">
        <f>IFERROR(VLOOKUP(Tabel1[[#This Row],[Üürnik]],'Lepingu lisa'!$K$3:$L$22,2,FALSE),"")</f>
        <v/>
      </c>
      <c r="L840" s="21" t="str">
        <f>IFERROR(VLOOKUP(Tabel1[[#This Row],[Jaotus]],Tabelid!L:M,2,FALSE),"")</f>
        <v/>
      </c>
    </row>
    <row r="841" spans="1:12" x14ac:dyDescent="0.25">
      <c r="A841" s="29"/>
      <c r="B841" s="31"/>
      <c r="C841" s="29"/>
      <c r="D841" s="29"/>
      <c r="E841" s="29"/>
      <c r="F841" s="44"/>
      <c r="G841" s="29"/>
      <c r="H841" s="21" t="str">
        <f>LEFT(Tabel1[[#This Row],[Ruumi tüüp (TALO Tüüpruumide nimestik)]],2)</f>
        <v/>
      </c>
      <c r="I841" s="32"/>
      <c r="J841" s="29"/>
      <c r="K841" s="21" t="str">
        <f>IFERROR(VLOOKUP(Tabel1[[#This Row],[Üürnik]],'Lepingu lisa'!$K$3:$L$22,2,FALSE),"")</f>
        <v/>
      </c>
      <c r="L841" s="21" t="str">
        <f>IFERROR(VLOOKUP(Tabel1[[#This Row],[Jaotus]],Tabelid!L:M,2,FALSE),"")</f>
        <v/>
      </c>
    </row>
    <row r="842" spans="1:12" x14ac:dyDescent="0.25">
      <c r="A842" s="29"/>
      <c r="B842" s="31"/>
      <c r="C842" s="29"/>
      <c r="D842" s="29"/>
      <c r="E842" s="29"/>
      <c r="F842" s="44"/>
      <c r="G842" s="29"/>
      <c r="H842" s="21" t="str">
        <f>LEFT(Tabel1[[#This Row],[Ruumi tüüp (TALO Tüüpruumide nimestik)]],2)</f>
        <v/>
      </c>
      <c r="I842" s="32"/>
      <c r="J842" s="29"/>
      <c r="K842" s="21" t="str">
        <f>IFERROR(VLOOKUP(Tabel1[[#This Row],[Üürnik]],'Lepingu lisa'!$K$3:$L$22,2,FALSE),"")</f>
        <v/>
      </c>
      <c r="L842" s="21" t="str">
        <f>IFERROR(VLOOKUP(Tabel1[[#This Row],[Jaotus]],Tabelid!L:M,2,FALSE),"")</f>
        <v/>
      </c>
    </row>
    <row r="843" spans="1:12" x14ac:dyDescent="0.25">
      <c r="A843" s="29"/>
      <c r="B843" s="31"/>
      <c r="C843" s="29"/>
      <c r="D843" s="29"/>
      <c r="E843" s="29"/>
      <c r="F843" s="44"/>
      <c r="G843" s="29"/>
      <c r="H843" s="21" t="str">
        <f>LEFT(Tabel1[[#This Row],[Ruumi tüüp (TALO Tüüpruumide nimestik)]],2)</f>
        <v/>
      </c>
      <c r="I843" s="32"/>
      <c r="J843" s="29"/>
      <c r="K843" s="21" t="str">
        <f>IFERROR(VLOOKUP(Tabel1[[#This Row],[Üürnik]],'Lepingu lisa'!$K$3:$L$22,2,FALSE),"")</f>
        <v/>
      </c>
      <c r="L843" s="21" t="str">
        <f>IFERROR(VLOOKUP(Tabel1[[#This Row],[Jaotus]],Tabelid!L:M,2,FALSE),"")</f>
        <v/>
      </c>
    </row>
    <row r="844" spans="1:12" x14ac:dyDescent="0.25">
      <c r="A844" s="29"/>
      <c r="B844" s="31"/>
      <c r="C844" s="29"/>
      <c r="D844" s="29"/>
      <c r="E844" s="29"/>
      <c r="F844" s="44"/>
      <c r="G844" s="29"/>
      <c r="H844" s="21" t="str">
        <f>LEFT(Tabel1[[#This Row],[Ruumi tüüp (TALO Tüüpruumide nimestik)]],2)</f>
        <v/>
      </c>
      <c r="I844" s="32"/>
      <c r="J844" s="29"/>
      <c r="K844" s="21" t="str">
        <f>IFERROR(VLOOKUP(Tabel1[[#This Row],[Üürnik]],'Lepingu lisa'!$K$3:$L$22,2,FALSE),"")</f>
        <v/>
      </c>
      <c r="L844" s="21" t="str">
        <f>IFERROR(VLOOKUP(Tabel1[[#This Row],[Jaotus]],Tabelid!L:M,2,FALSE),"")</f>
        <v/>
      </c>
    </row>
    <row r="845" spans="1:12" x14ac:dyDescent="0.25">
      <c r="A845" s="29"/>
      <c r="B845" s="31"/>
      <c r="C845" s="29"/>
      <c r="D845" s="29"/>
      <c r="E845" s="29"/>
      <c r="F845" s="44"/>
      <c r="G845" s="29"/>
      <c r="H845" s="21" t="str">
        <f>LEFT(Tabel1[[#This Row],[Ruumi tüüp (TALO Tüüpruumide nimestik)]],2)</f>
        <v/>
      </c>
      <c r="I845" s="32"/>
      <c r="J845" s="29"/>
      <c r="K845" s="21" t="str">
        <f>IFERROR(VLOOKUP(Tabel1[[#This Row],[Üürnik]],'Lepingu lisa'!$K$3:$L$22,2,FALSE),"")</f>
        <v/>
      </c>
      <c r="L845" s="21" t="str">
        <f>IFERROR(VLOOKUP(Tabel1[[#This Row],[Jaotus]],Tabelid!L:M,2,FALSE),"")</f>
        <v/>
      </c>
    </row>
    <row r="846" spans="1:12" x14ac:dyDescent="0.25">
      <c r="A846" s="29"/>
      <c r="B846" s="31"/>
      <c r="C846" s="29"/>
      <c r="D846" s="29"/>
      <c r="E846" s="29"/>
      <c r="F846" s="44"/>
      <c r="G846" s="29"/>
      <c r="H846" s="21" t="str">
        <f>LEFT(Tabel1[[#This Row],[Ruumi tüüp (TALO Tüüpruumide nimestik)]],2)</f>
        <v/>
      </c>
      <c r="I846" s="32"/>
      <c r="J846" s="29"/>
      <c r="K846" s="21" t="str">
        <f>IFERROR(VLOOKUP(Tabel1[[#This Row],[Üürnik]],'Lepingu lisa'!$K$3:$L$22,2,FALSE),"")</f>
        <v/>
      </c>
      <c r="L846" s="21" t="str">
        <f>IFERROR(VLOOKUP(Tabel1[[#This Row],[Jaotus]],Tabelid!L:M,2,FALSE),"")</f>
        <v/>
      </c>
    </row>
    <row r="847" spans="1:12" x14ac:dyDescent="0.25">
      <c r="A847" s="29"/>
      <c r="B847" s="31"/>
      <c r="C847" s="29"/>
      <c r="D847" s="29"/>
      <c r="E847" s="29"/>
      <c r="F847" s="44"/>
      <c r="G847" s="29"/>
      <c r="H847" s="21" t="str">
        <f>LEFT(Tabel1[[#This Row],[Ruumi tüüp (TALO Tüüpruumide nimestik)]],2)</f>
        <v/>
      </c>
      <c r="I847" s="32"/>
      <c r="J847" s="29"/>
      <c r="K847" s="21" t="str">
        <f>IFERROR(VLOOKUP(Tabel1[[#This Row],[Üürnik]],'Lepingu lisa'!$K$3:$L$22,2,FALSE),"")</f>
        <v/>
      </c>
      <c r="L847" s="21" t="str">
        <f>IFERROR(VLOOKUP(Tabel1[[#This Row],[Jaotus]],Tabelid!L:M,2,FALSE),"")</f>
        <v/>
      </c>
    </row>
    <row r="848" spans="1:12" x14ac:dyDescent="0.25">
      <c r="A848" s="29"/>
      <c r="B848" s="31"/>
      <c r="C848" s="29"/>
      <c r="D848" s="29"/>
      <c r="E848" s="29"/>
      <c r="F848" s="44"/>
      <c r="G848" s="29"/>
      <c r="H848" s="21" t="str">
        <f>LEFT(Tabel1[[#This Row],[Ruumi tüüp (TALO Tüüpruumide nimestik)]],2)</f>
        <v/>
      </c>
      <c r="I848" s="32"/>
      <c r="J848" s="29"/>
      <c r="K848" s="21" t="str">
        <f>IFERROR(VLOOKUP(Tabel1[[#This Row],[Üürnik]],'Lepingu lisa'!$K$3:$L$22,2,FALSE),"")</f>
        <v/>
      </c>
      <c r="L848" s="21" t="str">
        <f>IFERROR(VLOOKUP(Tabel1[[#This Row],[Jaotus]],Tabelid!L:M,2,FALSE),"")</f>
        <v/>
      </c>
    </row>
    <row r="849" spans="1:12" x14ac:dyDescent="0.25">
      <c r="A849" s="29"/>
      <c r="B849" s="31"/>
      <c r="C849" s="29"/>
      <c r="D849" s="29"/>
      <c r="E849" s="29"/>
      <c r="F849" s="44"/>
      <c r="G849" s="29"/>
      <c r="H849" s="21" t="str">
        <f>LEFT(Tabel1[[#This Row],[Ruumi tüüp (TALO Tüüpruumide nimestik)]],2)</f>
        <v/>
      </c>
      <c r="I849" s="32"/>
      <c r="J849" s="29"/>
      <c r="K849" s="21" t="str">
        <f>IFERROR(VLOOKUP(Tabel1[[#This Row],[Üürnik]],'Lepingu lisa'!$K$3:$L$22,2,FALSE),"")</f>
        <v/>
      </c>
      <c r="L849" s="21" t="str">
        <f>IFERROR(VLOOKUP(Tabel1[[#This Row],[Jaotus]],Tabelid!L:M,2,FALSE),"")</f>
        <v/>
      </c>
    </row>
    <row r="850" spans="1:12" x14ac:dyDescent="0.25">
      <c r="A850" s="29"/>
      <c r="B850" s="31"/>
      <c r="C850" s="29"/>
      <c r="D850" s="29"/>
      <c r="E850" s="29"/>
      <c r="F850" s="44"/>
      <c r="G850" s="29"/>
      <c r="H850" s="21" t="str">
        <f>LEFT(Tabel1[[#This Row],[Ruumi tüüp (TALO Tüüpruumide nimestik)]],2)</f>
        <v/>
      </c>
      <c r="I850" s="32"/>
      <c r="J850" s="29"/>
      <c r="K850" s="21" t="str">
        <f>IFERROR(VLOOKUP(Tabel1[[#This Row],[Üürnik]],'Lepingu lisa'!$K$3:$L$22,2,FALSE),"")</f>
        <v/>
      </c>
      <c r="L850" s="21" t="str">
        <f>IFERROR(VLOOKUP(Tabel1[[#This Row],[Jaotus]],Tabelid!L:M,2,FALSE),"")</f>
        <v/>
      </c>
    </row>
    <row r="851" spans="1:12" x14ac:dyDescent="0.25">
      <c r="A851" s="29"/>
      <c r="B851" s="31"/>
      <c r="C851" s="29"/>
      <c r="D851" s="29"/>
      <c r="E851" s="29"/>
      <c r="F851" s="44"/>
      <c r="G851" s="29"/>
      <c r="H851" s="21" t="str">
        <f>LEFT(Tabel1[[#This Row],[Ruumi tüüp (TALO Tüüpruumide nimestik)]],2)</f>
        <v/>
      </c>
      <c r="I851" s="32"/>
      <c r="J851" s="29"/>
      <c r="K851" s="21" t="str">
        <f>IFERROR(VLOOKUP(Tabel1[[#This Row],[Üürnik]],'Lepingu lisa'!$K$3:$L$22,2,FALSE),"")</f>
        <v/>
      </c>
      <c r="L851" s="21" t="str">
        <f>IFERROR(VLOOKUP(Tabel1[[#This Row],[Jaotus]],Tabelid!L:M,2,FALSE),"")</f>
        <v/>
      </c>
    </row>
    <row r="852" spans="1:12" x14ac:dyDescent="0.25">
      <c r="A852" s="29"/>
      <c r="B852" s="31"/>
      <c r="C852" s="29"/>
      <c r="D852" s="29"/>
      <c r="E852" s="29"/>
      <c r="F852" s="44"/>
      <c r="G852" s="29"/>
      <c r="H852" s="21" t="str">
        <f>LEFT(Tabel1[[#This Row],[Ruumi tüüp (TALO Tüüpruumide nimestik)]],2)</f>
        <v/>
      </c>
      <c r="I852" s="32"/>
      <c r="J852" s="29"/>
      <c r="K852" s="21" t="str">
        <f>IFERROR(VLOOKUP(Tabel1[[#This Row],[Üürnik]],'Lepingu lisa'!$K$3:$L$22,2,FALSE),"")</f>
        <v/>
      </c>
      <c r="L852" s="21" t="str">
        <f>IFERROR(VLOOKUP(Tabel1[[#This Row],[Jaotus]],Tabelid!L:M,2,FALSE),"")</f>
        <v/>
      </c>
    </row>
    <row r="853" spans="1:12" x14ac:dyDescent="0.25">
      <c r="A853" s="29"/>
      <c r="B853" s="31"/>
      <c r="C853" s="29"/>
      <c r="D853" s="29"/>
      <c r="E853" s="29"/>
      <c r="F853" s="44"/>
      <c r="G853" s="29"/>
      <c r="H853" s="21" t="str">
        <f>LEFT(Tabel1[[#This Row],[Ruumi tüüp (TALO Tüüpruumide nimestik)]],2)</f>
        <v/>
      </c>
      <c r="I853" s="32"/>
      <c r="J853" s="29"/>
      <c r="K853" s="21" t="str">
        <f>IFERROR(VLOOKUP(Tabel1[[#This Row],[Üürnik]],'Lepingu lisa'!$K$3:$L$22,2,FALSE),"")</f>
        <v/>
      </c>
      <c r="L853" s="21" t="str">
        <f>IFERROR(VLOOKUP(Tabel1[[#This Row],[Jaotus]],Tabelid!L:M,2,FALSE),"")</f>
        <v/>
      </c>
    </row>
    <row r="854" spans="1:12" x14ac:dyDescent="0.25">
      <c r="A854" s="29"/>
      <c r="B854" s="31"/>
      <c r="C854" s="29"/>
      <c r="D854" s="29"/>
      <c r="E854" s="29"/>
      <c r="F854" s="44"/>
      <c r="G854" s="29"/>
      <c r="H854" s="21" t="str">
        <f>LEFT(Tabel1[[#This Row],[Ruumi tüüp (TALO Tüüpruumide nimestik)]],2)</f>
        <v/>
      </c>
      <c r="I854" s="32"/>
      <c r="J854" s="29"/>
      <c r="K854" s="21" t="str">
        <f>IFERROR(VLOOKUP(Tabel1[[#This Row],[Üürnik]],'Lepingu lisa'!$K$3:$L$22,2,FALSE),"")</f>
        <v/>
      </c>
      <c r="L854" s="21" t="str">
        <f>IFERROR(VLOOKUP(Tabel1[[#This Row],[Jaotus]],Tabelid!L:M,2,FALSE),"")</f>
        <v/>
      </c>
    </row>
    <row r="855" spans="1:12" x14ac:dyDescent="0.25">
      <c r="A855" s="29"/>
      <c r="B855" s="31"/>
      <c r="C855" s="29"/>
      <c r="D855" s="29"/>
      <c r="E855" s="29"/>
      <c r="F855" s="44"/>
      <c r="G855" s="29"/>
      <c r="H855" s="21" t="str">
        <f>LEFT(Tabel1[[#This Row],[Ruumi tüüp (TALO Tüüpruumide nimestik)]],2)</f>
        <v/>
      </c>
      <c r="I855" s="32"/>
      <c r="J855" s="29"/>
      <c r="K855" s="21" t="str">
        <f>IFERROR(VLOOKUP(Tabel1[[#This Row],[Üürnik]],'Lepingu lisa'!$K$3:$L$22,2,FALSE),"")</f>
        <v/>
      </c>
      <c r="L855" s="21" t="str">
        <f>IFERROR(VLOOKUP(Tabel1[[#This Row],[Jaotus]],Tabelid!L:M,2,FALSE),"")</f>
        <v/>
      </c>
    </row>
    <row r="856" spans="1:12" x14ac:dyDescent="0.25">
      <c r="A856" s="29"/>
      <c r="B856" s="31"/>
      <c r="C856" s="29"/>
      <c r="D856" s="29"/>
      <c r="E856" s="29"/>
      <c r="F856" s="44"/>
      <c r="G856" s="29"/>
      <c r="H856" s="21" t="str">
        <f>LEFT(Tabel1[[#This Row],[Ruumi tüüp (TALO Tüüpruumide nimestik)]],2)</f>
        <v/>
      </c>
      <c r="I856" s="32"/>
      <c r="J856" s="29"/>
      <c r="K856" s="21" t="str">
        <f>IFERROR(VLOOKUP(Tabel1[[#This Row],[Üürnik]],'Lepingu lisa'!$K$3:$L$22,2,FALSE),"")</f>
        <v/>
      </c>
      <c r="L856" s="21" t="str">
        <f>IFERROR(VLOOKUP(Tabel1[[#This Row],[Jaotus]],Tabelid!L:M,2,FALSE),"")</f>
        <v/>
      </c>
    </row>
    <row r="857" spans="1:12" x14ac:dyDescent="0.25">
      <c r="A857" s="29"/>
      <c r="B857" s="31"/>
      <c r="C857" s="29"/>
      <c r="D857" s="29"/>
      <c r="E857" s="29"/>
      <c r="F857" s="44"/>
      <c r="G857" s="29"/>
      <c r="H857" s="21" t="str">
        <f>LEFT(Tabel1[[#This Row],[Ruumi tüüp (TALO Tüüpruumide nimestik)]],2)</f>
        <v/>
      </c>
      <c r="I857" s="32"/>
      <c r="J857" s="29"/>
      <c r="K857" s="21" t="str">
        <f>IFERROR(VLOOKUP(Tabel1[[#This Row],[Üürnik]],'Lepingu lisa'!$K$3:$L$22,2,FALSE),"")</f>
        <v/>
      </c>
      <c r="L857" s="21" t="str">
        <f>IFERROR(VLOOKUP(Tabel1[[#This Row],[Jaotus]],Tabelid!L:M,2,FALSE),"")</f>
        <v/>
      </c>
    </row>
    <row r="858" spans="1:12" x14ac:dyDescent="0.25">
      <c r="A858" s="29"/>
      <c r="B858" s="31"/>
      <c r="C858" s="29"/>
      <c r="D858" s="29"/>
      <c r="E858" s="29"/>
      <c r="F858" s="44"/>
      <c r="G858" s="29"/>
      <c r="H858" s="21" t="str">
        <f>LEFT(Tabel1[[#This Row],[Ruumi tüüp (TALO Tüüpruumide nimestik)]],2)</f>
        <v/>
      </c>
      <c r="I858" s="32"/>
      <c r="J858" s="29"/>
      <c r="K858" s="21" t="str">
        <f>IFERROR(VLOOKUP(Tabel1[[#This Row],[Üürnik]],'Lepingu lisa'!$K$3:$L$22,2,FALSE),"")</f>
        <v/>
      </c>
      <c r="L858" s="21" t="str">
        <f>IFERROR(VLOOKUP(Tabel1[[#This Row],[Jaotus]],Tabelid!L:M,2,FALSE),"")</f>
        <v/>
      </c>
    </row>
    <row r="859" spans="1:12" x14ac:dyDescent="0.25">
      <c r="A859" s="29"/>
      <c r="B859" s="31"/>
      <c r="C859" s="29"/>
      <c r="D859" s="29"/>
      <c r="E859" s="29"/>
      <c r="F859" s="44"/>
      <c r="G859" s="29"/>
      <c r="H859" s="21" t="str">
        <f>LEFT(Tabel1[[#This Row],[Ruumi tüüp (TALO Tüüpruumide nimestik)]],2)</f>
        <v/>
      </c>
      <c r="I859" s="32"/>
      <c r="J859" s="29"/>
      <c r="K859" s="21" t="str">
        <f>IFERROR(VLOOKUP(Tabel1[[#This Row],[Üürnik]],'Lepingu lisa'!$K$3:$L$22,2,FALSE),"")</f>
        <v/>
      </c>
      <c r="L859" s="21" t="str">
        <f>IFERROR(VLOOKUP(Tabel1[[#This Row],[Jaotus]],Tabelid!L:M,2,FALSE),"")</f>
        <v/>
      </c>
    </row>
    <row r="860" spans="1:12" x14ac:dyDescent="0.25">
      <c r="A860" s="29"/>
      <c r="B860" s="31"/>
      <c r="C860" s="29"/>
      <c r="D860" s="29"/>
      <c r="E860" s="29"/>
      <c r="F860" s="44"/>
      <c r="G860" s="29"/>
      <c r="H860" s="21" t="str">
        <f>LEFT(Tabel1[[#This Row],[Ruumi tüüp (TALO Tüüpruumide nimestik)]],2)</f>
        <v/>
      </c>
      <c r="I860" s="32"/>
      <c r="J860" s="29"/>
      <c r="K860" s="21" t="str">
        <f>IFERROR(VLOOKUP(Tabel1[[#This Row],[Üürnik]],'Lepingu lisa'!$K$3:$L$22,2,FALSE),"")</f>
        <v/>
      </c>
      <c r="L860" s="21" t="str">
        <f>IFERROR(VLOOKUP(Tabel1[[#This Row],[Jaotus]],Tabelid!L:M,2,FALSE),"")</f>
        <v/>
      </c>
    </row>
    <row r="861" spans="1:12" x14ac:dyDescent="0.25">
      <c r="A861" s="29"/>
      <c r="B861" s="31"/>
      <c r="C861" s="29"/>
      <c r="D861" s="29"/>
      <c r="E861" s="29"/>
      <c r="F861" s="44"/>
      <c r="G861" s="29"/>
      <c r="H861" s="21" t="str">
        <f>LEFT(Tabel1[[#This Row],[Ruumi tüüp (TALO Tüüpruumide nimestik)]],2)</f>
        <v/>
      </c>
      <c r="I861" s="32"/>
      <c r="J861" s="29"/>
      <c r="K861" s="21" t="str">
        <f>IFERROR(VLOOKUP(Tabel1[[#This Row],[Üürnik]],'Lepingu lisa'!$K$3:$L$22,2,FALSE),"")</f>
        <v/>
      </c>
      <c r="L861" s="21" t="str">
        <f>IFERROR(VLOOKUP(Tabel1[[#This Row],[Jaotus]],Tabelid!L:M,2,FALSE),"")</f>
        <v/>
      </c>
    </row>
    <row r="862" spans="1:12" x14ac:dyDescent="0.25">
      <c r="A862" s="29"/>
      <c r="B862" s="31"/>
      <c r="C862" s="29"/>
      <c r="D862" s="29"/>
      <c r="E862" s="29"/>
      <c r="F862" s="44"/>
      <c r="G862" s="29"/>
      <c r="H862" s="21" t="str">
        <f>LEFT(Tabel1[[#This Row],[Ruumi tüüp (TALO Tüüpruumide nimestik)]],2)</f>
        <v/>
      </c>
      <c r="I862" s="32"/>
      <c r="J862" s="29"/>
      <c r="K862" s="21" t="str">
        <f>IFERROR(VLOOKUP(Tabel1[[#This Row],[Üürnik]],'Lepingu lisa'!$K$3:$L$22,2,FALSE),"")</f>
        <v/>
      </c>
      <c r="L862" s="21" t="str">
        <f>IFERROR(VLOOKUP(Tabel1[[#This Row],[Jaotus]],Tabelid!L:M,2,FALSE),"")</f>
        <v/>
      </c>
    </row>
    <row r="863" spans="1:12" x14ac:dyDescent="0.25">
      <c r="A863" s="29"/>
      <c r="B863" s="31"/>
      <c r="C863" s="29"/>
      <c r="D863" s="29"/>
      <c r="E863" s="29"/>
      <c r="F863" s="44"/>
      <c r="G863" s="29"/>
      <c r="H863" s="21" t="str">
        <f>LEFT(Tabel1[[#This Row],[Ruumi tüüp (TALO Tüüpruumide nimestik)]],2)</f>
        <v/>
      </c>
      <c r="I863" s="32"/>
      <c r="J863" s="29"/>
      <c r="K863" s="21" t="str">
        <f>IFERROR(VLOOKUP(Tabel1[[#This Row],[Üürnik]],'Lepingu lisa'!$K$3:$L$22,2,FALSE),"")</f>
        <v/>
      </c>
      <c r="L863" s="21" t="str">
        <f>IFERROR(VLOOKUP(Tabel1[[#This Row],[Jaotus]],Tabelid!L:M,2,FALSE),"")</f>
        <v/>
      </c>
    </row>
    <row r="864" spans="1:12" x14ac:dyDescent="0.25">
      <c r="A864" s="29"/>
      <c r="B864" s="31"/>
      <c r="C864" s="29"/>
      <c r="D864" s="29"/>
      <c r="E864" s="29"/>
      <c r="F864" s="44"/>
      <c r="G864" s="29"/>
      <c r="H864" s="21" t="str">
        <f>LEFT(Tabel1[[#This Row],[Ruumi tüüp (TALO Tüüpruumide nimestik)]],2)</f>
        <v/>
      </c>
      <c r="I864" s="32"/>
      <c r="J864" s="29"/>
      <c r="K864" s="21" t="str">
        <f>IFERROR(VLOOKUP(Tabel1[[#This Row],[Üürnik]],'Lepingu lisa'!$K$3:$L$22,2,FALSE),"")</f>
        <v/>
      </c>
      <c r="L864" s="21" t="str">
        <f>IFERROR(VLOOKUP(Tabel1[[#This Row],[Jaotus]],Tabelid!L:M,2,FALSE),"")</f>
        <v/>
      </c>
    </row>
    <row r="865" spans="1:12" x14ac:dyDescent="0.25">
      <c r="A865" s="29"/>
      <c r="B865" s="31"/>
      <c r="C865" s="29"/>
      <c r="D865" s="29"/>
      <c r="E865" s="29"/>
      <c r="F865" s="44"/>
      <c r="G865" s="29"/>
      <c r="H865" s="21" t="str">
        <f>LEFT(Tabel1[[#This Row],[Ruumi tüüp (TALO Tüüpruumide nimestik)]],2)</f>
        <v/>
      </c>
      <c r="I865" s="32"/>
      <c r="J865" s="29"/>
      <c r="K865" s="21" t="str">
        <f>IFERROR(VLOOKUP(Tabel1[[#This Row],[Üürnik]],'Lepingu lisa'!$K$3:$L$22,2,FALSE),"")</f>
        <v/>
      </c>
      <c r="L865" s="21" t="str">
        <f>IFERROR(VLOOKUP(Tabel1[[#This Row],[Jaotus]],Tabelid!L:M,2,FALSE),"")</f>
        <v/>
      </c>
    </row>
    <row r="866" spans="1:12" x14ac:dyDescent="0.25">
      <c r="A866" s="29"/>
      <c r="B866" s="31"/>
      <c r="C866" s="29"/>
      <c r="D866" s="29"/>
      <c r="E866" s="29"/>
      <c r="F866" s="44"/>
      <c r="G866" s="29"/>
      <c r="H866" s="21" t="str">
        <f>LEFT(Tabel1[[#This Row],[Ruumi tüüp (TALO Tüüpruumide nimestik)]],2)</f>
        <v/>
      </c>
      <c r="I866" s="32"/>
      <c r="J866" s="29"/>
      <c r="K866" s="21" t="str">
        <f>IFERROR(VLOOKUP(Tabel1[[#This Row],[Üürnik]],'Lepingu lisa'!$K$3:$L$22,2,FALSE),"")</f>
        <v/>
      </c>
      <c r="L866" s="21" t="str">
        <f>IFERROR(VLOOKUP(Tabel1[[#This Row],[Jaotus]],Tabelid!L:M,2,FALSE),"")</f>
        <v/>
      </c>
    </row>
    <row r="867" spans="1:12" x14ac:dyDescent="0.25">
      <c r="A867" s="29"/>
      <c r="B867" s="31"/>
      <c r="C867" s="29"/>
      <c r="D867" s="29"/>
      <c r="E867" s="29"/>
      <c r="F867" s="44"/>
      <c r="G867" s="29"/>
      <c r="H867" s="21" t="str">
        <f>LEFT(Tabel1[[#This Row],[Ruumi tüüp (TALO Tüüpruumide nimestik)]],2)</f>
        <v/>
      </c>
      <c r="I867" s="32"/>
      <c r="J867" s="29"/>
      <c r="K867" s="21" t="str">
        <f>IFERROR(VLOOKUP(Tabel1[[#This Row],[Üürnik]],'Lepingu lisa'!$K$3:$L$22,2,FALSE),"")</f>
        <v/>
      </c>
      <c r="L867" s="21" t="str">
        <f>IFERROR(VLOOKUP(Tabel1[[#This Row],[Jaotus]],Tabelid!L:M,2,FALSE),"")</f>
        <v/>
      </c>
    </row>
    <row r="868" spans="1:12" x14ac:dyDescent="0.25">
      <c r="A868" s="29"/>
      <c r="B868" s="31"/>
      <c r="C868" s="29"/>
      <c r="D868" s="29"/>
      <c r="E868" s="29"/>
      <c r="F868" s="44"/>
      <c r="G868" s="29"/>
      <c r="H868" s="21" t="str">
        <f>LEFT(Tabel1[[#This Row],[Ruumi tüüp (TALO Tüüpruumide nimestik)]],2)</f>
        <v/>
      </c>
      <c r="I868" s="32"/>
      <c r="J868" s="29"/>
      <c r="K868" s="21" t="str">
        <f>IFERROR(VLOOKUP(Tabel1[[#This Row],[Üürnik]],'Lepingu lisa'!$K$3:$L$22,2,FALSE),"")</f>
        <v/>
      </c>
      <c r="L868" s="21" t="str">
        <f>IFERROR(VLOOKUP(Tabel1[[#This Row],[Jaotus]],Tabelid!L:M,2,FALSE),"")</f>
        <v/>
      </c>
    </row>
    <row r="869" spans="1:12" x14ac:dyDescent="0.25">
      <c r="A869" s="29"/>
      <c r="B869" s="31"/>
      <c r="C869" s="29"/>
      <c r="D869" s="29"/>
      <c r="E869" s="29"/>
      <c r="F869" s="44"/>
      <c r="G869" s="29"/>
      <c r="H869" s="21" t="str">
        <f>LEFT(Tabel1[[#This Row],[Ruumi tüüp (TALO Tüüpruumide nimestik)]],2)</f>
        <v/>
      </c>
      <c r="I869" s="32"/>
      <c r="J869" s="29"/>
      <c r="K869" s="21" t="str">
        <f>IFERROR(VLOOKUP(Tabel1[[#This Row],[Üürnik]],'Lepingu lisa'!$K$3:$L$22,2,FALSE),"")</f>
        <v/>
      </c>
      <c r="L869" s="21" t="str">
        <f>IFERROR(VLOOKUP(Tabel1[[#This Row],[Jaotus]],Tabelid!L:M,2,FALSE),"")</f>
        <v/>
      </c>
    </row>
    <row r="870" spans="1:12" x14ac:dyDescent="0.25">
      <c r="A870" s="29"/>
      <c r="B870" s="31"/>
      <c r="C870" s="29"/>
      <c r="D870" s="29"/>
      <c r="E870" s="29"/>
      <c r="F870" s="44"/>
      <c r="G870" s="29"/>
      <c r="H870" s="21" t="str">
        <f>LEFT(Tabel1[[#This Row],[Ruumi tüüp (TALO Tüüpruumide nimestik)]],2)</f>
        <v/>
      </c>
      <c r="I870" s="32"/>
      <c r="J870" s="29"/>
      <c r="K870" s="21" t="str">
        <f>IFERROR(VLOOKUP(Tabel1[[#This Row],[Üürnik]],'Lepingu lisa'!$K$3:$L$22,2,FALSE),"")</f>
        <v/>
      </c>
      <c r="L870" s="21" t="str">
        <f>IFERROR(VLOOKUP(Tabel1[[#This Row],[Jaotus]],Tabelid!L:M,2,FALSE),"")</f>
        <v/>
      </c>
    </row>
    <row r="871" spans="1:12" x14ac:dyDescent="0.25">
      <c r="A871" s="29"/>
      <c r="B871" s="31"/>
      <c r="C871" s="29"/>
      <c r="D871" s="29"/>
      <c r="E871" s="29"/>
      <c r="F871" s="44"/>
      <c r="G871" s="29"/>
      <c r="H871" s="21" t="str">
        <f>LEFT(Tabel1[[#This Row],[Ruumi tüüp (TALO Tüüpruumide nimestik)]],2)</f>
        <v/>
      </c>
      <c r="I871" s="32"/>
      <c r="J871" s="29"/>
      <c r="K871" s="21" t="str">
        <f>IFERROR(VLOOKUP(Tabel1[[#This Row],[Üürnik]],'Lepingu lisa'!$K$3:$L$22,2,FALSE),"")</f>
        <v/>
      </c>
      <c r="L871" s="21" t="str">
        <f>IFERROR(VLOOKUP(Tabel1[[#This Row],[Jaotus]],Tabelid!L:M,2,FALSE),"")</f>
        <v/>
      </c>
    </row>
    <row r="872" spans="1:12" x14ac:dyDescent="0.25">
      <c r="A872" s="29"/>
      <c r="B872" s="31"/>
      <c r="C872" s="29"/>
      <c r="D872" s="29"/>
      <c r="E872" s="29"/>
      <c r="F872" s="44"/>
      <c r="G872" s="29"/>
      <c r="H872" s="21" t="str">
        <f>LEFT(Tabel1[[#This Row],[Ruumi tüüp (TALO Tüüpruumide nimestik)]],2)</f>
        <v/>
      </c>
      <c r="I872" s="32"/>
      <c r="J872" s="29"/>
      <c r="K872" s="21" t="str">
        <f>IFERROR(VLOOKUP(Tabel1[[#This Row],[Üürnik]],'Lepingu lisa'!$K$3:$L$22,2,FALSE),"")</f>
        <v/>
      </c>
      <c r="L872" s="21" t="str">
        <f>IFERROR(VLOOKUP(Tabel1[[#This Row],[Jaotus]],Tabelid!L:M,2,FALSE),"")</f>
        <v/>
      </c>
    </row>
    <row r="873" spans="1:12" x14ac:dyDescent="0.25">
      <c r="A873" s="29"/>
      <c r="B873" s="31"/>
      <c r="C873" s="29"/>
      <c r="D873" s="29"/>
      <c r="E873" s="29"/>
      <c r="F873" s="44"/>
      <c r="G873" s="29"/>
      <c r="H873" s="21" t="str">
        <f>LEFT(Tabel1[[#This Row],[Ruumi tüüp (TALO Tüüpruumide nimestik)]],2)</f>
        <v/>
      </c>
      <c r="I873" s="32"/>
      <c r="J873" s="29"/>
      <c r="K873" s="21" t="str">
        <f>IFERROR(VLOOKUP(Tabel1[[#This Row],[Üürnik]],'Lepingu lisa'!$K$3:$L$22,2,FALSE),"")</f>
        <v/>
      </c>
      <c r="L873" s="21" t="str">
        <f>IFERROR(VLOOKUP(Tabel1[[#This Row],[Jaotus]],Tabelid!L:M,2,FALSE),"")</f>
        <v/>
      </c>
    </row>
    <row r="874" spans="1:12" x14ac:dyDescent="0.25">
      <c r="A874" s="29"/>
      <c r="B874" s="31"/>
      <c r="C874" s="29"/>
      <c r="D874" s="29"/>
      <c r="E874" s="29"/>
      <c r="F874" s="44"/>
      <c r="G874" s="29"/>
      <c r="H874" s="21" t="str">
        <f>LEFT(Tabel1[[#This Row],[Ruumi tüüp (TALO Tüüpruumide nimestik)]],2)</f>
        <v/>
      </c>
      <c r="I874" s="32"/>
      <c r="J874" s="29"/>
      <c r="K874" s="21" t="str">
        <f>IFERROR(VLOOKUP(Tabel1[[#This Row],[Üürnik]],'Lepingu lisa'!$K$3:$L$22,2,FALSE),"")</f>
        <v/>
      </c>
      <c r="L874" s="21" t="str">
        <f>IFERROR(VLOOKUP(Tabel1[[#This Row],[Jaotus]],Tabelid!L:M,2,FALSE),"")</f>
        <v/>
      </c>
    </row>
    <row r="875" spans="1:12" x14ac:dyDescent="0.25">
      <c r="A875" s="29"/>
      <c r="B875" s="31"/>
      <c r="C875" s="29"/>
      <c r="D875" s="29"/>
      <c r="E875" s="29"/>
      <c r="F875" s="44"/>
      <c r="G875" s="29"/>
      <c r="H875" s="21" t="str">
        <f>LEFT(Tabel1[[#This Row],[Ruumi tüüp (TALO Tüüpruumide nimestik)]],2)</f>
        <v/>
      </c>
      <c r="I875" s="32"/>
      <c r="J875" s="29"/>
      <c r="K875" s="21" t="str">
        <f>IFERROR(VLOOKUP(Tabel1[[#This Row],[Üürnik]],'Lepingu lisa'!$K$3:$L$22,2,FALSE),"")</f>
        <v/>
      </c>
      <c r="L875" s="21" t="str">
        <f>IFERROR(VLOOKUP(Tabel1[[#This Row],[Jaotus]],Tabelid!L:M,2,FALSE),"")</f>
        <v/>
      </c>
    </row>
    <row r="876" spans="1:12" x14ac:dyDescent="0.25">
      <c r="A876" s="29"/>
      <c r="B876" s="31"/>
      <c r="C876" s="29"/>
      <c r="D876" s="29"/>
      <c r="E876" s="29"/>
      <c r="F876" s="44"/>
      <c r="G876" s="29"/>
      <c r="H876" s="21" t="str">
        <f>LEFT(Tabel1[[#This Row],[Ruumi tüüp (TALO Tüüpruumide nimestik)]],2)</f>
        <v/>
      </c>
      <c r="I876" s="32"/>
      <c r="J876" s="29"/>
      <c r="K876" s="21" t="str">
        <f>IFERROR(VLOOKUP(Tabel1[[#This Row],[Üürnik]],'Lepingu lisa'!$K$3:$L$22,2,FALSE),"")</f>
        <v/>
      </c>
      <c r="L876" s="21" t="str">
        <f>IFERROR(VLOOKUP(Tabel1[[#This Row],[Jaotus]],Tabelid!L:M,2,FALSE),"")</f>
        <v/>
      </c>
    </row>
    <row r="877" spans="1:12" x14ac:dyDescent="0.25">
      <c r="A877" s="29"/>
      <c r="B877" s="31"/>
      <c r="C877" s="29"/>
      <c r="D877" s="29"/>
      <c r="E877" s="29"/>
      <c r="F877" s="44"/>
      <c r="G877" s="29"/>
      <c r="H877" s="21" t="str">
        <f>LEFT(Tabel1[[#This Row],[Ruumi tüüp (TALO Tüüpruumide nimestik)]],2)</f>
        <v/>
      </c>
      <c r="I877" s="32"/>
      <c r="J877" s="29"/>
      <c r="K877" s="21" t="str">
        <f>IFERROR(VLOOKUP(Tabel1[[#This Row],[Üürnik]],'Lepingu lisa'!$K$3:$L$22,2,FALSE),"")</f>
        <v/>
      </c>
      <c r="L877" s="21" t="str">
        <f>IFERROR(VLOOKUP(Tabel1[[#This Row],[Jaotus]],Tabelid!L:M,2,FALSE),"")</f>
        <v/>
      </c>
    </row>
    <row r="878" spans="1:12" x14ac:dyDescent="0.25">
      <c r="A878" s="29"/>
      <c r="B878" s="31"/>
      <c r="C878" s="29"/>
      <c r="D878" s="29"/>
      <c r="E878" s="29"/>
      <c r="F878" s="44"/>
      <c r="G878" s="29"/>
      <c r="H878" s="21" t="str">
        <f>LEFT(Tabel1[[#This Row],[Ruumi tüüp (TALO Tüüpruumide nimestik)]],2)</f>
        <v/>
      </c>
      <c r="I878" s="32"/>
      <c r="J878" s="29"/>
      <c r="K878" s="21" t="str">
        <f>IFERROR(VLOOKUP(Tabel1[[#This Row],[Üürnik]],'Lepingu lisa'!$K$3:$L$22,2,FALSE),"")</f>
        <v/>
      </c>
      <c r="L878" s="21" t="str">
        <f>IFERROR(VLOOKUP(Tabel1[[#This Row],[Jaotus]],Tabelid!L:M,2,FALSE),"")</f>
        <v/>
      </c>
    </row>
    <row r="879" spans="1:12" x14ac:dyDescent="0.25">
      <c r="A879" s="29"/>
      <c r="B879" s="31"/>
      <c r="C879" s="29"/>
      <c r="D879" s="29"/>
      <c r="E879" s="29"/>
      <c r="F879" s="44"/>
      <c r="G879" s="29"/>
      <c r="H879" s="21" t="str">
        <f>LEFT(Tabel1[[#This Row],[Ruumi tüüp (TALO Tüüpruumide nimestik)]],2)</f>
        <v/>
      </c>
      <c r="I879" s="32"/>
      <c r="J879" s="29"/>
      <c r="K879" s="21" t="str">
        <f>IFERROR(VLOOKUP(Tabel1[[#This Row],[Üürnik]],'Lepingu lisa'!$K$3:$L$22,2,FALSE),"")</f>
        <v/>
      </c>
      <c r="L879" s="21" t="str">
        <f>IFERROR(VLOOKUP(Tabel1[[#This Row],[Jaotus]],Tabelid!L:M,2,FALSE),"")</f>
        <v/>
      </c>
    </row>
    <row r="880" spans="1:12" x14ac:dyDescent="0.25">
      <c r="A880" s="29"/>
      <c r="B880" s="31"/>
      <c r="C880" s="29"/>
      <c r="D880" s="29"/>
      <c r="E880" s="29"/>
      <c r="F880" s="44"/>
      <c r="G880" s="29"/>
      <c r="H880" s="21" t="str">
        <f>LEFT(Tabel1[[#This Row],[Ruumi tüüp (TALO Tüüpruumide nimestik)]],2)</f>
        <v/>
      </c>
      <c r="I880" s="32"/>
      <c r="J880" s="29"/>
      <c r="K880" s="21" t="str">
        <f>IFERROR(VLOOKUP(Tabel1[[#This Row],[Üürnik]],'Lepingu lisa'!$K$3:$L$22,2,FALSE),"")</f>
        <v/>
      </c>
      <c r="L880" s="21" t="str">
        <f>IFERROR(VLOOKUP(Tabel1[[#This Row],[Jaotus]],Tabelid!L:M,2,FALSE),"")</f>
        <v/>
      </c>
    </row>
    <row r="881" spans="1:12" x14ac:dyDescent="0.25">
      <c r="A881" s="29"/>
      <c r="B881" s="31"/>
      <c r="C881" s="29"/>
      <c r="D881" s="29"/>
      <c r="E881" s="29"/>
      <c r="F881" s="44"/>
      <c r="G881" s="29"/>
      <c r="H881" s="21" t="str">
        <f>LEFT(Tabel1[[#This Row],[Ruumi tüüp (TALO Tüüpruumide nimestik)]],2)</f>
        <v/>
      </c>
      <c r="I881" s="32"/>
      <c r="J881" s="29"/>
      <c r="K881" s="21" t="str">
        <f>IFERROR(VLOOKUP(Tabel1[[#This Row],[Üürnik]],'Lepingu lisa'!$K$3:$L$22,2,FALSE),"")</f>
        <v/>
      </c>
      <c r="L881" s="21" t="str">
        <f>IFERROR(VLOOKUP(Tabel1[[#This Row],[Jaotus]],Tabelid!L:M,2,FALSE),"")</f>
        <v/>
      </c>
    </row>
    <row r="882" spans="1:12" x14ac:dyDescent="0.25">
      <c r="A882" s="29"/>
      <c r="B882" s="31"/>
      <c r="C882" s="29"/>
      <c r="D882" s="29"/>
      <c r="E882" s="29"/>
      <c r="F882" s="44"/>
      <c r="G882" s="29"/>
      <c r="H882" s="21" t="str">
        <f>LEFT(Tabel1[[#This Row],[Ruumi tüüp (TALO Tüüpruumide nimestik)]],2)</f>
        <v/>
      </c>
      <c r="I882" s="32"/>
      <c r="J882" s="29"/>
      <c r="K882" s="21" t="str">
        <f>IFERROR(VLOOKUP(Tabel1[[#This Row],[Üürnik]],'Lepingu lisa'!$K$3:$L$22,2,FALSE),"")</f>
        <v/>
      </c>
      <c r="L882" s="21" t="str">
        <f>IFERROR(VLOOKUP(Tabel1[[#This Row],[Jaotus]],Tabelid!L:M,2,FALSE),"")</f>
        <v/>
      </c>
    </row>
    <row r="883" spans="1:12" x14ac:dyDescent="0.25">
      <c r="A883" s="29"/>
      <c r="B883" s="31"/>
      <c r="C883" s="29"/>
      <c r="D883" s="29"/>
      <c r="E883" s="29"/>
      <c r="F883" s="44"/>
      <c r="G883" s="29"/>
      <c r="H883" s="21" t="str">
        <f>LEFT(Tabel1[[#This Row],[Ruumi tüüp (TALO Tüüpruumide nimestik)]],2)</f>
        <v/>
      </c>
      <c r="I883" s="32"/>
      <c r="J883" s="29"/>
      <c r="K883" s="21" t="str">
        <f>IFERROR(VLOOKUP(Tabel1[[#This Row],[Üürnik]],'Lepingu lisa'!$K$3:$L$22,2,FALSE),"")</f>
        <v/>
      </c>
      <c r="L883" s="21" t="str">
        <f>IFERROR(VLOOKUP(Tabel1[[#This Row],[Jaotus]],Tabelid!L:M,2,FALSE),"")</f>
        <v/>
      </c>
    </row>
    <row r="884" spans="1:12" x14ac:dyDescent="0.25">
      <c r="A884" s="29"/>
      <c r="B884" s="31"/>
      <c r="C884" s="29"/>
      <c r="D884" s="29"/>
      <c r="E884" s="29"/>
      <c r="F884" s="44"/>
      <c r="G884" s="29"/>
      <c r="H884" s="21" t="str">
        <f>LEFT(Tabel1[[#This Row],[Ruumi tüüp (TALO Tüüpruumide nimestik)]],2)</f>
        <v/>
      </c>
      <c r="I884" s="32"/>
      <c r="J884" s="29"/>
      <c r="K884" s="21" t="str">
        <f>IFERROR(VLOOKUP(Tabel1[[#This Row],[Üürnik]],'Lepingu lisa'!$K$3:$L$22,2,FALSE),"")</f>
        <v/>
      </c>
      <c r="L884" s="21" t="str">
        <f>IFERROR(VLOOKUP(Tabel1[[#This Row],[Jaotus]],Tabelid!L:M,2,FALSE),"")</f>
        <v/>
      </c>
    </row>
    <row r="885" spans="1:12" x14ac:dyDescent="0.25">
      <c r="A885" s="29"/>
      <c r="B885" s="31"/>
      <c r="C885" s="29"/>
      <c r="D885" s="29"/>
      <c r="E885" s="29"/>
      <c r="F885" s="44"/>
      <c r="G885" s="29"/>
      <c r="H885" s="21" t="str">
        <f>LEFT(Tabel1[[#This Row],[Ruumi tüüp (TALO Tüüpruumide nimestik)]],2)</f>
        <v/>
      </c>
      <c r="I885" s="32"/>
      <c r="J885" s="29"/>
      <c r="K885" s="21" t="str">
        <f>IFERROR(VLOOKUP(Tabel1[[#This Row],[Üürnik]],'Lepingu lisa'!$K$3:$L$22,2,FALSE),"")</f>
        <v/>
      </c>
      <c r="L885" s="21" t="str">
        <f>IFERROR(VLOOKUP(Tabel1[[#This Row],[Jaotus]],Tabelid!L:M,2,FALSE),"")</f>
        <v/>
      </c>
    </row>
    <row r="886" spans="1:12" x14ac:dyDescent="0.25">
      <c r="A886" s="29"/>
      <c r="B886" s="31"/>
      <c r="C886" s="29"/>
      <c r="D886" s="29"/>
      <c r="E886" s="29"/>
      <c r="F886" s="44"/>
      <c r="G886" s="29"/>
      <c r="H886" s="21" t="str">
        <f>LEFT(Tabel1[[#This Row],[Ruumi tüüp (TALO Tüüpruumide nimestik)]],2)</f>
        <v/>
      </c>
      <c r="I886" s="32"/>
      <c r="J886" s="29"/>
      <c r="K886" s="21" t="str">
        <f>IFERROR(VLOOKUP(Tabel1[[#This Row],[Üürnik]],'Lepingu lisa'!$K$3:$L$22,2,FALSE),"")</f>
        <v/>
      </c>
      <c r="L886" s="21" t="str">
        <f>IFERROR(VLOOKUP(Tabel1[[#This Row],[Jaotus]],Tabelid!L:M,2,FALSE),"")</f>
        <v/>
      </c>
    </row>
    <row r="887" spans="1:12" x14ac:dyDescent="0.25">
      <c r="A887" s="29"/>
      <c r="B887" s="31"/>
      <c r="C887" s="29"/>
      <c r="D887" s="29"/>
      <c r="E887" s="29"/>
      <c r="F887" s="44"/>
      <c r="G887" s="29"/>
      <c r="H887" s="21" t="str">
        <f>LEFT(Tabel1[[#This Row],[Ruumi tüüp (TALO Tüüpruumide nimestik)]],2)</f>
        <v/>
      </c>
      <c r="I887" s="32"/>
      <c r="J887" s="29"/>
      <c r="K887" s="21" t="str">
        <f>IFERROR(VLOOKUP(Tabel1[[#This Row],[Üürnik]],'Lepingu lisa'!$K$3:$L$22,2,FALSE),"")</f>
        <v/>
      </c>
      <c r="L887" s="21" t="str">
        <f>IFERROR(VLOOKUP(Tabel1[[#This Row],[Jaotus]],Tabelid!L:M,2,FALSE),"")</f>
        <v/>
      </c>
    </row>
    <row r="888" spans="1:12" x14ac:dyDescent="0.25">
      <c r="A888" s="29"/>
      <c r="B888" s="31"/>
      <c r="C888" s="29"/>
      <c r="D888" s="29"/>
      <c r="E888" s="29"/>
      <c r="F888" s="44"/>
      <c r="G888" s="29"/>
      <c r="H888" s="21" t="str">
        <f>LEFT(Tabel1[[#This Row],[Ruumi tüüp (TALO Tüüpruumide nimestik)]],2)</f>
        <v/>
      </c>
      <c r="I888" s="32"/>
      <c r="J888" s="29"/>
      <c r="K888" s="21" t="str">
        <f>IFERROR(VLOOKUP(Tabel1[[#This Row],[Üürnik]],'Lepingu lisa'!$K$3:$L$22,2,FALSE),"")</f>
        <v/>
      </c>
      <c r="L888" s="21" t="str">
        <f>IFERROR(VLOOKUP(Tabel1[[#This Row],[Jaotus]],Tabelid!L:M,2,FALSE),"")</f>
        <v/>
      </c>
    </row>
    <row r="889" spans="1:12" x14ac:dyDescent="0.25">
      <c r="A889" s="29"/>
      <c r="B889" s="31"/>
      <c r="C889" s="29"/>
      <c r="D889" s="29"/>
      <c r="E889" s="29"/>
      <c r="F889" s="44"/>
      <c r="G889" s="29"/>
      <c r="H889" s="21" t="str">
        <f>LEFT(Tabel1[[#This Row],[Ruumi tüüp (TALO Tüüpruumide nimestik)]],2)</f>
        <v/>
      </c>
      <c r="I889" s="32"/>
      <c r="J889" s="29"/>
      <c r="K889" s="21" t="str">
        <f>IFERROR(VLOOKUP(Tabel1[[#This Row],[Üürnik]],'Lepingu lisa'!$K$3:$L$22,2,FALSE),"")</f>
        <v/>
      </c>
      <c r="L889" s="21" t="str">
        <f>IFERROR(VLOOKUP(Tabel1[[#This Row],[Jaotus]],Tabelid!L:M,2,FALSE),"")</f>
        <v/>
      </c>
    </row>
    <row r="890" spans="1:12" x14ac:dyDescent="0.25">
      <c r="A890" s="29"/>
      <c r="B890" s="31"/>
      <c r="C890" s="29"/>
      <c r="D890" s="29"/>
      <c r="E890" s="29"/>
      <c r="F890" s="44"/>
      <c r="G890" s="29"/>
      <c r="H890" s="21" t="str">
        <f>LEFT(Tabel1[[#This Row],[Ruumi tüüp (TALO Tüüpruumide nimestik)]],2)</f>
        <v/>
      </c>
      <c r="I890" s="32"/>
      <c r="J890" s="29"/>
      <c r="K890" s="21" t="str">
        <f>IFERROR(VLOOKUP(Tabel1[[#This Row],[Üürnik]],'Lepingu lisa'!$K$3:$L$22,2,FALSE),"")</f>
        <v/>
      </c>
      <c r="L890" s="21" t="str">
        <f>IFERROR(VLOOKUP(Tabel1[[#This Row],[Jaotus]],Tabelid!L:M,2,FALSE),"")</f>
        <v/>
      </c>
    </row>
    <row r="891" spans="1:12" x14ac:dyDescent="0.25">
      <c r="A891" s="29"/>
      <c r="B891" s="31"/>
      <c r="C891" s="29"/>
      <c r="D891" s="29"/>
      <c r="E891" s="29"/>
      <c r="F891" s="44"/>
      <c r="G891" s="29"/>
      <c r="H891" s="21" t="str">
        <f>LEFT(Tabel1[[#This Row],[Ruumi tüüp (TALO Tüüpruumide nimestik)]],2)</f>
        <v/>
      </c>
      <c r="I891" s="32"/>
      <c r="J891" s="29"/>
      <c r="K891" s="21" t="str">
        <f>IFERROR(VLOOKUP(Tabel1[[#This Row],[Üürnik]],'Lepingu lisa'!$K$3:$L$22,2,FALSE),"")</f>
        <v/>
      </c>
      <c r="L891" s="21" t="str">
        <f>IFERROR(VLOOKUP(Tabel1[[#This Row],[Jaotus]],Tabelid!L:M,2,FALSE),"")</f>
        <v/>
      </c>
    </row>
    <row r="892" spans="1:12" x14ac:dyDescent="0.25">
      <c r="A892" s="29"/>
      <c r="B892" s="31"/>
      <c r="C892" s="29"/>
      <c r="D892" s="29"/>
      <c r="E892" s="29"/>
      <c r="F892" s="44"/>
      <c r="G892" s="29"/>
      <c r="H892" s="21" t="str">
        <f>LEFT(Tabel1[[#This Row],[Ruumi tüüp (TALO Tüüpruumide nimestik)]],2)</f>
        <v/>
      </c>
      <c r="I892" s="32"/>
      <c r="J892" s="29"/>
      <c r="K892" s="21" t="str">
        <f>IFERROR(VLOOKUP(Tabel1[[#This Row],[Üürnik]],'Lepingu lisa'!$K$3:$L$22,2,FALSE),"")</f>
        <v/>
      </c>
      <c r="L892" s="21" t="str">
        <f>IFERROR(VLOOKUP(Tabel1[[#This Row],[Jaotus]],Tabelid!L:M,2,FALSE),"")</f>
        <v/>
      </c>
    </row>
    <row r="893" spans="1:12" x14ac:dyDescent="0.25">
      <c r="A893" s="29"/>
      <c r="B893" s="31"/>
      <c r="C893" s="29"/>
      <c r="D893" s="29"/>
      <c r="E893" s="29"/>
      <c r="F893" s="44"/>
      <c r="G893" s="29"/>
      <c r="H893" s="21" t="str">
        <f>LEFT(Tabel1[[#This Row],[Ruumi tüüp (TALO Tüüpruumide nimestik)]],2)</f>
        <v/>
      </c>
      <c r="I893" s="32"/>
      <c r="J893" s="29"/>
      <c r="K893" s="21" t="str">
        <f>IFERROR(VLOOKUP(Tabel1[[#This Row],[Üürnik]],'Lepingu lisa'!$K$3:$L$22,2,FALSE),"")</f>
        <v/>
      </c>
      <c r="L893" s="21" t="str">
        <f>IFERROR(VLOOKUP(Tabel1[[#This Row],[Jaotus]],Tabelid!L:M,2,FALSE),"")</f>
        <v/>
      </c>
    </row>
    <row r="894" spans="1:12" x14ac:dyDescent="0.25">
      <c r="A894" s="29"/>
      <c r="B894" s="31"/>
      <c r="C894" s="29"/>
      <c r="D894" s="29"/>
      <c r="E894" s="29"/>
      <c r="F894" s="44"/>
      <c r="G894" s="29"/>
      <c r="H894" s="21" t="str">
        <f>LEFT(Tabel1[[#This Row],[Ruumi tüüp (TALO Tüüpruumide nimestik)]],2)</f>
        <v/>
      </c>
      <c r="I894" s="32"/>
      <c r="J894" s="29"/>
      <c r="K894" s="21" t="str">
        <f>IFERROR(VLOOKUP(Tabel1[[#This Row],[Üürnik]],'Lepingu lisa'!$K$3:$L$22,2,FALSE),"")</f>
        <v/>
      </c>
      <c r="L894" s="21" t="str">
        <f>IFERROR(VLOOKUP(Tabel1[[#This Row],[Jaotus]],Tabelid!L:M,2,FALSE),"")</f>
        <v/>
      </c>
    </row>
    <row r="895" spans="1:12" x14ac:dyDescent="0.25">
      <c r="A895" s="29"/>
      <c r="B895" s="31"/>
      <c r="C895" s="29"/>
      <c r="D895" s="29"/>
      <c r="E895" s="29"/>
      <c r="F895" s="44"/>
      <c r="G895" s="29"/>
      <c r="H895" s="21" t="str">
        <f>LEFT(Tabel1[[#This Row],[Ruumi tüüp (TALO Tüüpruumide nimestik)]],2)</f>
        <v/>
      </c>
      <c r="I895" s="32"/>
      <c r="J895" s="29"/>
      <c r="K895" s="21" t="str">
        <f>IFERROR(VLOOKUP(Tabel1[[#This Row],[Üürnik]],'Lepingu lisa'!$K$3:$L$22,2,FALSE),"")</f>
        <v/>
      </c>
      <c r="L895" s="21" t="str">
        <f>IFERROR(VLOOKUP(Tabel1[[#This Row],[Jaotus]],Tabelid!L:M,2,FALSE),"")</f>
        <v/>
      </c>
    </row>
    <row r="896" spans="1:12" x14ac:dyDescent="0.25">
      <c r="A896" s="29"/>
      <c r="B896" s="31"/>
      <c r="C896" s="29"/>
      <c r="D896" s="29"/>
      <c r="E896" s="29"/>
      <c r="F896" s="44"/>
      <c r="G896" s="29"/>
      <c r="H896" s="21" t="str">
        <f>LEFT(Tabel1[[#This Row],[Ruumi tüüp (TALO Tüüpruumide nimestik)]],2)</f>
        <v/>
      </c>
      <c r="I896" s="32"/>
      <c r="J896" s="29"/>
      <c r="K896" s="21" t="str">
        <f>IFERROR(VLOOKUP(Tabel1[[#This Row],[Üürnik]],'Lepingu lisa'!$K$3:$L$22,2,FALSE),"")</f>
        <v/>
      </c>
      <c r="L896" s="21" t="str">
        <f>IFERROR(VLOOKUP(Tabel1[[#This Row],[Jaotus]],Tabelid!L:M,2,FALSE),"")</f>
        <v/>
      </c>
    </row>
    <row r="897" spans="1:12" x14ac:dyDescent="0.25">
      <c r="A897" s="29"/>
      <c r="B897" s="31"/>
      <c r="C897" s="29"/>
      <c r="D897" s="29"/>
      <c r="E897" s="29"/>
      <c r="F897" s="44"/>
      <c r="G897" s="29"/>
      <c r="H897" s="21" t="str">
        <f>LEFT(Tabel1[[#This Row],[Ruumi tüüp (TALO Tüüpruumide nimestik)]],2)</f>
        <v/>
      </c>
      <c r="I897" s="32"/>
      <c r="J897" s="29"/>
      <c r="K897" s="21" t="str">
        <f>IFERROR(VLOOKUP(Tabel1[[#This Row],[Üürnik]],'Lepingu lisa'!$K$3:$L$22,2,FALSE),"")</f>
        <v/>
      </c>
      <c r="L897" s="21" t="str">
        <f>IFERROR(VLOOKUP(Tabel1[[#This Row],[Jaotus]],Tabelid!L:M,2,FALSE),"")</f>
        <v/>
      </c>
    </row>
    <row r="898" spans="1:12" x14ac:dyDescent="0.25">
      <c r="A898" s="29"/>
      <c r="B898" s="31"/>
      <c r="C898" s="29"/>
      <c r="D898" s="29"/>
      <c r="E898" s="29"/>
      <c r="F898" s="44"/>
      <c r="G898" s="29"/>
      <c r="H898" s="21" t="str">
        <f>LEFT(Tabel1[[#This Row],[Ruumi tüüp (TALO Tüüpruumide nimestik)]],2)</f>
        <v/>
      </c>
      <c r="I898" s="32"/>
      <c r="J898" s="29"/>
      <c r="K898" s="21" t="str">
        <f>IFERROR(VLOOKUP(Tabel1[[#This Row],[Üürnik]],'Lepingu lisa'!$K$3:$L$22,2,FALSE),"")</f>
        <v/>
      </c>
      <c r="L898" s="21" t="str">
        <f>IFERROR(VLOOKUP(Tabel1[[#This Row],[Jaotus]],Tabelid!L:M,2,FALSE),"")</f>
        <v/>
      </c>
    </row>
    <row r="899" spans="1:12" x14ac:dyDescent="0.25">
      <c r="A899" s="29"/>
      <c r="B899" s="31"/>
      <c r="C899" s="29"/>
      <c r="D899" s="29"/>
      <c r="E899" s="29"/>
      <c r="F899" s="44"/>
      <c r="G899" s="29"/>
      <c r="H899" s="21" t="str">
        <f>LEFT(Tabel1[[#This Row],[Ruumi tüüp (TALO Tüüpruumide nimestik)]],2)</f>
        <v/>
      </c>
      <c r="I899" s="32"/>
      <c r="J899" s="29"/>
      <c r="K899" s="21" t="str">
        <f>IFERROR(VLOOKUP(Tabel1[[#This Row],[Üürnik]],'Lepingu lisa'!$K$3:$L$22,2,FALSE),"")</f>
        <v/>
      </c>
      <c r="L899" s="21" t="str">
        <f>IFERROR(VLOOKUP(Tabel1[[#This Row],[Jaotus]],Tabelid!L:M,2,FALSE),"")</f>
        <v/>
      </c>
    </row>
    <row r="900" spans="1:12" x14ac:dyDescent="0.25">
      <c r="A900" s="29"/>
      <c r="B900" s="31"/>
      <c r="C900" s="29"/>
      <c r="D900" s="29"/>
      <c r="E900" s="29"/>
      <c r="F900" s="44"/>
      <c r="G900" s="29"/>
      <c r="H900" s="21" t="str">
        <f>LEFT(Tabel1[[#This Row],[Ruumi tüüp (TALO Tüüpruumide nimestik)]],2)</f>
        <v/>
      </c>
      <c r="I900" s="32"/>
      <c r="J900" s="29"/>
      <c r="K900" s="21" t="str">
        <f>IFERROR(VLOOKUP(Tabel1[[#This Row],[Üürnik]],'Lepingu lisa'!$K$3:$L$22,2,FALSE),"")</f>
        <v/>
      </c>
      <c r="L900" s="21" t="str">
        <f>IFERROR(VLOOKUP(Tabel1[[#This Row],[Jaotus]],Tabelid!L:M,2,FALSE),"")</f>
        <v/>
      </c>
    </row>
    <row r="901" spans="1:12" x14ac:dyDescent="0.25">
      <c r="A901" s="29"/>
      <c r="B901" s="31"/>
      <c r="C901" s="29"/>
      <c r="D901" s="29"/>
      <c r="E901" s="29"/>
      <c r="F901" s="44"/>
      <c r="G901" s="29"/>
      <c r="H901" s="21" t="str">
        <f>LEFT(Tabel1[[#This Row],[Ruumi tüüp (TALO Tüüpruumide nimestik)]],2)</f>
        <v/>
      </c>
      <c r="I901" s="32"/>
      <c r="J901" s="29"/>
      <c r="K901" s="21" t="str">
        <f>IFERROR(VLOOKUP(Tabel1[[#This Row],[Üürnik]],'Lepingu lisa'!$K$3:$L$22,2,FALSE),"")</f>
        <v/>
      </c>
      <c r="L901" s="21" t="str">
        <f>IFERROR(VLOOKUP(Tabel1[[#This Row],[Jaotus]],Tabelid!L:M,2,FALSE),"")</f>
        <v/>
      </c>
    </row>
    <row r="902" spans="1:12" x14ac:dyDescent="0.25">
      <c r="A902" s="29"/>
      <c r="B902" s="31"/>
      <c r="C902" s="29"/>
      <c r="D902" s="29"/>
      <c r="E902" s="29"/>
      <c r="F902" s="44"/>
      <c r="G902" s="29"/>
      <c r="H902" s="21" t="str">
        <f>LEFT(Tabel1[[#This Row],[Ruumi tüüp (TALO Tüüpruumide nimestik)]],2)</f>
        <v/>
      </c>
      <c r="I902" s="32"/>
      <c r="J902" s="29"/>
      <c r="K902" s="21" t="str">
        <f>IFERROR(VLOOKUP(Tabel1[[#This Row],[Üürnik]],'Lepingu lisa'!$K$3:$L$22,2,FALSE),"")</f>
        <v/>
      </c>
      <c r="L902" s="21" t="str">
        <f>IFERROR(VLOOKUP(Tabel1[[#This Row],[Jaotus]],Tabelid!L:M,2,FALSE),"")</f>
        <v/>
      </c>
    </row>
    <row r="903" spans="1:12" x14ac:dyDescent="0.25">
      <c r="A903" s="29"/>
      <c r="B903" s="31"/>
      <c r="C903" s="29"/>
      <c r="D903" s="29"/>
      <c r="E903" s="29"/>
      <c r="F903" s="44"/>
      <c r="G903" s="29"/>
      <c r="H903" s="21" t="str">
        <f>LEFT(Tabel1[[#This Row],[Ruumi tüüp (TALO Tüüpruumide nimestik)]],2)</f>
        <v/>
      </c>
      <c r="I903" s="32"/>
      <c r="J903" s="29"/>
      <c r="K903" s="21" t="str">
        <f>IFERROR(VLOOKUP(Tabel1[[#This Row],[Üürnik]],'Lepingu lisa'!$K$3:$L$22,2,FALSE),"")</f>
        <v/>
      </c>
      <c r="L903" s="21" t="str">
        <f>IFERROR(VLOOKUP(Tabel1[[#This Row],[Jaotus]],Tabelid!L:M,2,FALSE),"")</f>
        <v/>
      </c>
    </row>
    <row r="904" spans="1:12" x14ac:dyDescent="0.25">
      <c r="A904" s="29"/>
      <c r="B904" s="31"/>
      <c r="C904" s="29"/>
      <c r="D904" s="29"/>
      <c r="E904" s="29"/>
      <c r="F904" s="44"/>
      <c r="G904" s="29"/>
      <c r="H904" s="21" t="str">
        <f>LEFT(Tabel1[[#This Row],[Ruumi tüüp (TALO Tüüpruumide nimestik)]],2)</f>
        <v/>
      </c>
      <c r="I904" s="32"/>
      <c r="J904" s="29"/>
      <c r="K904" s="21" t="str">
        <f>IFERROR(VLOOKUP(Tabel1[[#This Row],[Üürnik]],'Lepingu lisa'!$K$3:$L$22,2,FALSE),"")</f>
        <v/>
      </c>
      <c r="L904" s="21" t="str">
        <f>IFERROR(VLOOKUP(Tabel1[[#This Row],[Jaotus]],Tabelid!L:M,2,FALSE),"")</f>
        <v/>
      </c>
    </row>
    <row r="905" spans="1:12" x14ac:dyDescent="0.25">
      <c r="A905" s="29"/>
      <c r="B905" s="31"/>
      <c r="C905" s="29"/>
      <c r="D905" s="29"/>
      <c r="E905" s="29"/>
      <c r="F905" s="44"/>
      <c r="G905" s="29"/>
      <c r="H905" s="21" t="str">
        <f>LEFT(Tabel1[[#This Row],[Ruumi tüüp (TALO Tüüpruumide nimestik)]],2)</f>
        <v/>
      </c>
      <c r="I905" s="32"/>
      <c r="J905" s="29"/>
      <c r="K905" s="21" t="str">
        <f>IFERROR(VLOOKUP(Tabel1[[#This Row],[Üürnik]],'Lepingu lisa'!$K$3:$L$22,2,FALSE),"")</f>
        <v/>
      </c>
      <c r="L905" s="21" t="str">
        <f>IFERROR(VLOOKUP(Tabel1[[#This Row],[Jaotus]],Tabelid!L:M,2,FALSE),"")</f>
        <v/>
      </c>
    </row>
    <row r="906" spans="1:12" x14ac:dyDescent="0.25">
      <c r="A906" s="29"/>
      <c r="B906" s="31"/>
      <c r="C906" s="29"/>
      <c r="D906" s="29"/>
      <c r="E906" s="29"/>
      <c r="F906" s="44"/>
      <c r="G906" s="29"/>
      <c r="H906" s="21" t="str">
        <f>LEFT(Tabel1[[#This Row],[Ruumi tüüp (TALO Tüüpruumide nimestik)]],2)</f>
        <v/>
      </c>
      <c r="I906" s="32"/>
      <c r="J906" s="29"/>
      <c r="K906" s="21" t="str">
        <f>IFERROR(VLOOKUP(Tabel1[[#This Row],[Üürnik]],'Lepingu lisa'!$K$3:$L$22,2,FALSE),"")</f>
        <v/>
      </c>
      <c r="L906" s="21" t="str">
        <f>IFERROR(VLOOKUP(Tabel1[[#This Row],[Jaotus]],Tabelid!L:M,2,FALSE),"")</f>
        <v/>
      </c>
    </row>
    <row r="907" spans="1:12" x14ac:dyDescent="0.25">
      <c r="A907" s="29"/>
      <c r="B907" s="31"/>
      <c r="C907" s="29"/>
      <c r="D907" s="29"/>
      <c r="E907" s="29"/>
      <c r="F907" s="44"/>
      <c r="G907" s="29"/>
      <c r="H907" s="21" t="str">
        <f>LEFT(Tabel1[[#This Row],[Ruumi tüüp (TALO Tüüpruumide nimestik)]],2)</f>
        <v/>
      </c>
      <c r="I907" s="32"/>
      <c r="J907" s="29"/>
      <c r="K907" s="21" t="str">
        <f>IFERROR(VLOOKUP(Tabel1[[#This Row],[Üürnik]],'Lepingu lisa'!$K$3:$L$22,2,FALSE),"")</f>
        <v/>
      </c>
      <c r="L907" s="21" t="str">
        <f>IFERROR(VLOOKUP(Tabel1[[#This Row],[Jaotus]],Tabelid!L:M,2,FALSE),"")</f>
        <v/>
      </c>
    </row>
    <row r="908" spans="1:12" x14ac:dyDescent="0.25">
      <c r="A908" s="29"/>
      <c r="B908" s="31"/>
      <c r="C908" s="29"/>
      <c r="D908" s="29"/>
      <c r="E908" s="29"/>
      <c r="F908" s="44"/>
      <c r="G908" s="29"/>
      <c r="H908" s="21" t="str">
        <f>LEFT(Tabel1[[#This Row],[Ruumi tüüp (TALO Tüüpruumide nimestik)]],2)</f>
        <v/>
      </c>
      <c r="I908" s="32"/>
      <c r="J908" s="29"/>
      <c r="K908" s="21" t="str">
        <f>IFERROR(VLOOKUP(Tabel1[[#This Row],[Üürnik]],'Lepingu lisa'!$K$3:$L$22,2,FALSE),"")</f>
        <v/>
      </c>
      <c r="L908" s="21" t="str">
        <f>IFERROR(VLOOKUP(Tabel1[[#This Row],[Jaotus]],Tabelid!L:M,2,FALSE),"")</f>
        <v/>
      </c>
    </row>
    <row r="909" spans="1:12" x14ac:dyDescent="0.25">
      <c r="A909" s="29"/>
      <c r="B909" s="31"/>
      <c r="C909" s="29"/>
      <c r="D909" s="29"/>
      <c r="E909" s="29"/>
      <c r="F909" s="44"/>
      <c r="G909" s="29"/>
      <c r="H909" s="21" t="str">
        <f>LEFT(Tabel1[[#This Row],[Ruumi tüüp (TALO Tüüpruumide nimestik)]],2)</f>
        <v/>
      </c>
      <c r="I909" s="32"/>
      <c r="J909" s="29"/>
      <c r="K909" s="21" t="str">
        <f>IFERROR(VLOOKUP(Tabel1[[#This Row],[Üürnik]],'Lepingu lisa'!$K$3:$L$22,2,FALSE),"")</f>
        <v/>
      </c>
      <c r="L909" s="21" t="str">
        <f>IFERROR(VLOOKUP(Tabel1[[#This Row],[Jaotus]],Tabelid!L:M,2,FALSE),"")</f>
        <v/>
      </c>
    </row>
    <row r="910" spans="1:12" x14ac:dyDescent="0.25">
      <c r="A910" s="29"/>
      <c r="B910" s="31"/>
      <c r="C910" s="29"/>
      <c r="D910" s="29"/>
      <c r="E910" s="29"/>
      <c r="F910" s="44"/>
      <c r="G910" s="29"/>
      <c r="H910" s="21" t="str">
        <f>LEFT(Tabel1[[#This Row],[Ruumi tüüp (TALO Tüüpruumide nimestik)]],2)</f>
        <v/>
      </c>
      <c r="I910" s="32"/>
      <c r="J910" s="29"/>
      <c r="K910" s="21" t="str">
        <f>IFERROR(VLOOKUP(Tabel1[[#This Row],[Üürnik]],'Lepingu lisa'!$K$3:$L$22,2,FALSE),"")</f>
        <v/>
      </c>
      <c r="L910" s="21" t="str">
        <f>IFERROR(VLOOKUP(Tabel1[[#This Row],[Jaotus]],Tabelid!L:M,2,FALSE),"")</f>
        <v/>
      </c>
    </row>
    <row r="911" spans="1:12" x14ac:dyDescent="0.25">
      <c r="A911" s="29"/>
      <c r="B911" s="31"/>
      <c r="C911" s="29"/>
      <c r="D911" s="29"/>
      <c r="E911" s="29"/>
      <c r="F911" s="44"/>
      <c r="G911" s="29"/>
      <c r="H911" s="21" t="str">
        <f>LEFT(Tabel1[[#This Row],[Ruumi tüüp (TALO Tüüpruumide nimestik)]],2)</f>
        <v/>
      </c>
      <c r="I911" s="32"/>
      <c r="J911" s="29"/>
      <c r="K911" s="21" t="str">
        <f>IFERROR(VLOOKUP(Tabel1[[#This Row],[Üürnik]],'Lepingu lisa'!$K$3:$L$22,2,FALSE),"")</f>
        <v/>
      </c>
      <c r="L911" s="21" t="str">
        <f>IFERROR(VLOOKUP(Tabel1[[#This Row],[Jaotus]],Tabelid!L:M,2,FALSE),"")</f>
        <v/>
      </c>
    </row>
    <row r="912" spans="1:12" x14ac:dyDescent="0.25">
      <c r="A912" s="29"/>
      <c r="B912" s="31"/>
      <c r="C912" s="29"/>
      <c r="D912" s="29"/>
      <c r="E912" s="29"/>
      <c r="F912" s="44"/>
      <c r="G912" s="29"/>
      <c r="H912" s="21" t="str">
        <f>LEFT(Tabel1[[#This Row],[Ruumi tüüp (TALO Tüüpruumide nimestik)]],2)</f>
        <v/>
      </c>
      <c r="I912" s="32"/>
      <c r="J912" s="29"/>
      <c r="K912" s="21" t="str">
        <f>IFERROR(VLOOKUP(Tabel1[[#This Row],[Üürnik]],'Lepingu lisa'!$K$3:$L$22,2,FALSE),"")</f>
        <v/>
      </c>
      <c r="L912" s="21" t="str">
        <f>IFERROR(VLOOKUP(Tabel1[[#This Row],[Jaotus]],Tabelid!L:M,2,FALSE),"")</f>
        <v/>
      </c>
    </row>
    <row r="913" spans="1:12" x14ac:dyDescent="0.25">
      <c r="A913" s="29"/>
      <c r="B913" s="31"/>
      <c r="C913" s="29"/>
      <c r="D913" s="29"/>
      <c r="E913" s="29"/>
      <c r="F913" s="44"/>
      <c r="G913" s="29"/>
      <c r="H913" s="21" t="str">
        <f>LEFT(Tabel1[[#This Row],[Ruumi tüüp (TALO Tüüpruumide nimestik)]],2)</f>
        <v/>
      </c>
      <c r="I913" s="32"/>
      <c r="J913" s="29"/>
      <c r="K913" s="21" t="str">
        <f>IFERROR(VLOOKUP(Tabel1[[#This Row],[Üürnik]],'Lepingu lisa'!$K$3:$L$22,2,FALSE),"")</f>
        <v/>
      </c>
      <c r="L913" s="21" t="str">
        <f>IFERROR(VLOOKUP(Tabel1[[#This Row],[Jaotus]],Tabelid!L:M,2,FALSE),"")</f>
        <v/>
      </c>
    </row>
    <row r="914" spans="1:12" x14ac:dyDescent="0.25">
      <c r="A914" s="29"/>
      <c r="B914" s="31"/>
      <c r="C914" s="29"/>
      <c r="D914" s="29"/>
      <c r="E914" s="29"/>
      <c r="F914" s="44"/>
      <c r="G914" s="29"/>
      <c r="H914" s="21" t="str">
        <f>LEFT(Tabel1[[#This Row],[Ruumi tüüp (TALO Tüüpruumide nimestik)]],2)</f>
        <v/>
      </c>
      <c r="I914" s="32"/>
      <c r="J914" s="29"/>
      <c r="K914" s="21" t="str">
        <f>IFERROR(VLOOKUP(Tabel1[[#This Row],[Üürnik]],'Lepingu lisa'!$K$3:$L$22,2,FALSE),"")</f>
        <v/>
      </c>
      <c r="L914" s="21" t="str">
        <f>IFERROR(VLOOKUP(Tabel1[[#This Row],[Jaotus]],Tabelid!L:M,2,FALSE),"")</f>
        <v/>
      </c>
    </row>
    <row r="915" spans="1:12" x14ac:dyDescent="0.25">
      <c r="A915" s="29"/>
      <c r="B915" s="31"/>
      <c r="C915" s="29"/>
      <c r="D915" s="29"/>
      <c r="E915" s="29"/>
      <c r="F915" s="44"/>
      <c r="G915" s="29"/>
      <c r="H915" s="21" t="str">
        <f>LEFT(Tabel1[[#This Row],[Ruumi tüüp (TALO Tüüpruumide nimestik)]],2)</f>
        <v/>
      </c>
      <c r="I915" s="32"/>
      <c r="J915" s="29"/>
      <c r="K915" s="21" t="str">
        <f>IFERROR(VLOOKUP(Tabel1[[#This Row],[Üürnik]],'Lepingu lisa'!$K$3:$L$22,2,FALSE),"")</f>
        <v/>
      </c>
      <c r="L915" s="21" t="str">
        <f>IFERROR(VLOOKUP(Tabel1[[#This Row],[Jaotus]],Tabelid!L:M,2,FALSE),"")</f>
        <v/>
      </c>
    </row>
    <row r="916" spans="1:12" x14ac:dyDescent="0.25">
      <c r="A916" s="29"/>
      <c r="B916" s="31"/>
      <c r="C916" s="29"/>
      <c r="D916" s="29"/>
      <c r="E916" s="29"/>
      <c r="F916" s="44"/>
      <c r="G916" s="29"/>
      <c r="H916" s="21" t="str">
        <f>LEFT(Tabel1[[#This Row],[Ruumi tüüp (TALO Tüüpruumide nimestik)]],2)</f>
        <v/>
      </c>
      <c r="I916" s="32"/>
      <c r="J916" s="29"/>
      <c r="K916" s="21" t="str">
        <f>IFERROR(VLOOKUP(Tabel1[[#This Row],[Üürnik]],'Lepingu lisa'!$K$3:$L$22,2,FALSE),"")</f>
        <v/>
      </c>
      <c r="L916" s="21" t="str">
        <f>IFERROR(VLOOKUP(Tabel1[[#This Row],[Jaotus]],Tabelid!L:M,2,FALSE),"")</f>
        <v/>
      </c>
    </row>
    <row r="917" spans="1:12" x14ac:dyDescent="0.25">
      <c r="A917" s="29"/>
      <c r="B917" s="31"/>
      <c r="C917" s="29"/>
      <c r="D917" s="29"/>
      <c r="E917" s="29"/>
      <c r="F917" s="44"/>
      <c r="G917" s="29"/>
      <c r="H917" s="21" t="str">
        <f>LEFT(Tabel1[[#This Row],[Ruumi tüüp (TALO Tüüpruumide nimestik)]],2)</f>
        <v/>
      </c>
      <c r="I917" s="32"/>
      <c r="J917" s="29"/>
      <c r="K917" s="21" t="str">
        <f>IFERROR(VLOOKUP(Tabel1[[#This Row],[Üürnik]],'Lepingu lisa'!$K$3:$L$22,2,FALSE),"")</f>
        <v/>
      </c>
      <c r="L917" s="21" t="str">
        <f>IFERROR(VLOOKUP(Tabel1[[#This Row],[Jaotus]],Tabelid!L:M,2,FALSE),"")</f>
        <v/>
      </c>
    </row>
    <row r="918" spans="1:12" x14ac:dyDescent="0.25">
      <c r="A918" s="29"/>
      <c r="B918" s="31"/>
      <c r="C918" s="29"/>
      <c r="D918" s="29"/>
      <c r="E918" s="29"/>
      <c r="F918" s="44"/>
      <c r="G918" s="29"/>
      <c r="H918" s="21" t="str">
        <f>LEFT(Tabel1[[#This Row],[Ruumi tüüp (TALO Tüüpruumide nimestik)]],2)</f>
        <v/>
      </c>
      <c r="I918" s="32"/>
      <c r="J918" s="29"/>
      <c r="K918" s="21" t="str">
        <f>IFERROR(VLOOKUP(Tabel1[[#This Row],[Üürnik]],'Lepingu lisa'!$K$3:$L$22,2,FALSE),"")</f>
        <v/>
      </c>
      <c r="L918" s="21" t="str">
        <f>IFERROR(VLOOKUP(Tabel1[[#This Row],[Jaotus]],Tabelid!L:M,2,FALSE),"")</f>
        <v/>
      </c>
    </row>
    <row r="919" spans="1:12" x14ac:dyDescent="0.25">
      <c r="A919" s="29"/>
      <c r="B919" s="31"/>
      <c r="C919" s="29"/>
      <c r="D919" s="29"/>
      <c r="E919" s="29"/>
      <c r="F919" s="44"/>
      <c r="G919" s="29"/>
      <c r="H919" s="21" t="str">
        <f>LEFT(Tabel1[[#This Row],[Ruumi tüüp (TALO Tüüpruumide nimestik)]],2)</f>
        <v/>
      </c>
      <c r="I919" s="32"/>
      <c r="J919" s="29"/>
      <c r="K919" s="21" t="str">
        <f>IFERROR(VLOOKUP(Tabel1[[#This Row],[Üürnik]],'Lepingu lisa'!$K$3:$L$22,2,FALSE),"")</f>
        <v/>
      </c>
      <c r="L919" s="21" t="str">
        <f>IFERROR(VLOOKUP(Tabel1[[#This Row],[Jaotus]],Tabelid!L:M,2,FALSE),"")</f>
        <v/>
      </c>
    </row>
    <row r="920" spans="1:12" x14ac:dyDescent="0.25">
      <c r="A920" s="29"/>
      <c r="B920" s="31"/>
      <c r="C920" s="29"/>
      <c r="D920" s="29"/>
      <c r="E920" s="29"/>
      <c r="F920" s="44"/>
      <c r="G920" s="29"/>
      <c r="H920" s="21" t="str">
        <f>LEFT(Tabel1[[#This Row],[Ruumi tüüp (TALO Tüüpruumide nimestik)]],2)</f>
        <v/>
      </c>
      <c r="I920" s="32"/>
      <c r="J920" s="29"/>
      <c r="K920" s="21" t="str">
        <f>IFERROR(VLOOKUP(Tabel1[[#This Row],[Üürnik]],'Lepingu lisa'!$K$3:$L$22,2,FALSE),"")</f>
        <v/>
      </c>
      <c r="L920" s="21" t="str">
        <f>IFERROR(VLOOKUP(Tabel1[[#This Row],[Jaotus]],Tabelid!L:M,2,FALSE),"")</f>
        <v/>
      </c>
    </row>
    <row r="921" spans="1:12" x14ac:dyDescent="0.25">
      <c r="A921" s="29"/>
      <c r="B921" s="31"/>
      <c r="C921" s="29"/>
      <c r="D921" s="29"/>
      <c r="E921" s="29"/>
      <c r="F921" s="44"/>
      <c r="G921" s="29"/>
      <c r="H921" s="21" t="str">
        <f>LEFT(Tabel1[[#This Row],[Ruumi tüüp (TALO Tüüpruumide nimestik)]],2)</f>
        <v/>
      </c>
      <c r="I921" s="32"/>
      <c r="J921" s="29"/>
      <c r="K921" s="21" t="str">
        <f>IFERROR(VLOOKUP(Tabel1[[#This Row],[Üürnik]],'Lepingu lisa'!$K$3:$L$22,2,FALSE),"")</f>
        <v/>
      </c>
      <c r="L921" s="21" t="str">
        <f>IFERROR(VLOOKUP(Tabel1[[#This Row],[Jaotus]],Tabelid!L:M,2,FALSE),"")</f>
        <v/>
      </c>
    </row>
    <row r="922" spans="1:12" x14ac:dyDescent="0.25">
      <c r="A922" s="29"/>
      <c r="B922" s="31"/>
      <c r="C922" s="29"/>
      <c r="D922" s="29"/>
      <c r="E922" s="29"/>
      <c r="F922" s="44"/>
      <c r="G922" s="29"/>
      <c r="H922" s="21" t="str">
        <f>LEFT(Tabel1[[#This Row],[Ruumi tüüp (TALO Tüüpruumide nimestik)]],2)</f>
        <v/>
      </c>
      <c r="I922" s="32"/>
      <c r="J922" s="29"/>
      <c r="K922" s="21" t="str">
        <f>IFERROR(VLOOKUP(Tabel1[[#This Row],[Üürnik]],'Lepingu lisa'!$K$3:$L$22,2,FALSE),"")</f>
        <v/>
      </c>
      <c r="L922" s="21" t="str">
        <f>IFERROR(VLOOKUP(Tabel1[[#This Row],[Jaotus]],Tabelid!L:M,2,FALSE),"")</f>
        <v/>
      </c>
    </row>
    <row r="923" spans="1:12" x14ac:dyDescent="0.25">
      <c r="A923" s="29"/>
      <c r="B923" s="31"/>
      <c r="C923" s="29"/>
      <c r="D923" s="29"/>
      <c r="E923" s="29"/>
      <c r="F923" s="44"/>
      <c r="G923" s="29"/>
      <c r="H923" s="21" t="str">
        <f>LEFT(Tabel1[[#This Row],[Ruumi tüüp (TALO Tüüpruumide nimestik)]],2)</f>
        <v/>
      </c>
      <c r="I923" s="32"/>
      <c r="J923" s="29"/>
      <c r="K923" s="21" t="str">
        <f>IFERROR(VLOOKUP(Tabel1[[#This Row],[Üürnik]],'Lepingu lisa'!$K$3:$L$22,2,FALSE),"")</f>
        <v/>
      </c>
      <c r="L923" s="21" t="str">
        <f>IFERROR(VLOOKUP(Tabel1[[#This Row],[Jaotus]],Tabelid!L:M,2,FALSE),"")</f>
        <v/>
      </c>
    </row>
    <row r="924" spans="1:12" x14ac:dyDescent="0.25">
      <c r="A924" s="29"/>
      <c r="B924" s="31"/>
      <c r="C924" s="29"/>
      <c r="D924" s="29"/>
      <c r="E924" s="29"/>
      <c r="F924" s="44"/>
      <c r="G924" s="29"/>
      <c r="H924" s="21" t="str">
        <f>LEFT(Tabel1[[#This Row],[Ruumi tüüp (TALO Tüüpruumide nimestik)]],2)</f>
        <v/>
      </c>
      <c r="I924" s="32"/>
      <c r="J924" s="29"/>
      <c r="K924" s="21" t="str">
        <f>IFERROR(VLOOKUP(Tabel1[[#This Row],[Üürnik]],'Lepingu lisa'!$K$3:$L$22,2,FALSE),"")</f>
        <v/>
      </c>
      <c r="L924" s="21" t="str">
        <f>IFERROR(VLOOKUP(Tabel1[[#This Row],[Jaotus]],Tabelid!L:M,2,FALSE),"")</f>
        <v/>
      </c>
    </row>
    <row r="925" spans="1:12" x14ac:dyDescent="0.25">
      <c r="A925" s="29"/>
      <c r="B925" s="31"/>
      <c r="C925" s="29"/>
      <c r="D925" s="29"/>
      <c r="E925" s="29"/>
      <c r="F925" s="44"/>
      <c r="G925" s="29"/>
      <c r="H925" s="21" t="str">
        <f>LEFT(Tabel1[[#This Row],[Ruumi tüüp (TALO Tüüpruumide nimestik)]],2)</f>
        <v/>
      </c>
      <c r="I925" s="32"/>
      <c r="J925" s="29"/>
      <c r="K925" s="21" t="str">
        <f>IFERROR(VLOOKUP(Tabel1[[#This Row],[Üürnik]],'Lepingu lisa'!$K$3:$L$22,2,FALSE),"")</f>
        <v/>
      </c>
      <c r="L925" s="21" t="str">
        <f>IFERROR(VLOOKUP(Tabel1[[#This Row],[Jaotus]],Tabelid!L:M,2,FALSE),"")</f>
        <v/>
      </c>
    </row>
    <row r="926" spans="1:12" x14ac:dyDescent="0.25">
      <c r="A926" s="29"/>
      <c r="B926" s="31"/>
      <c r="C926" s="29"/>
      <c r="D926" s="29"/>
      <c r="E926" s="29"/>
      <c r="F926" s="44"/>
      <c r="G926" s="29"/>
      <c r="H926" s="21" t="str">
        <f>LEFT(Tabel1[[#This Row],[Ruumi tüüp (TALO Tüüpruumide nimestik)]],2)</f>
        <v/>
      </c>
      <c r="I926" s="32"/>
      <c r="J926" s="29"/>
      <c r="K926" s="21" t="str">
        <f>IFERROR(VLOOKUP(Tabel1[[#This Row],[Üürnik]],'Lepingu lisa'!$K$3:$L$22,2,FALSE),"")</f>
        <v/>
      </c>
      <c r="L926" s="21" t="str">
        <f>IFERROR(VLOOKUP(Tabel1[[#This Row],[Jaotus]],Tabelid!L:M,2,FALSE),"")</f>
        <v/>
      </c>
    </row>
    <row r="927" spans="1:12" x14ac:dyDescent="0.25">
      <c r="A927" s="29"/>
      <c r="B927" s="31"/>
      <c r="C927" s="29"/>
      <c r="D927" s="29"/>
      <c r="E927" s="29"/>
      <c r="F927" s="44"/>
      <c r="G927" s="29"/>
      <c r="H927" s="21" t="str">
        <f>LEFT(Tabel1[[#This Row],[Ruumi tüüp (TALO Tüüpruumide nimestik)]],2)</f>
        <v/>
      </c>
      <c r="I927" s="32"/>
      <c r="J927" s="29"/>
      <c r="K927" s="21" t="str">
        <f>IFERROR(VLOOKUP(Tabel1[[#This Row],[Üürnik]],'Lepingu lisa'!$K$3:$L$22,2,FALSE),"")</f>
        <v/>
      </c>
      <c r="L927" s="21" t="str">
        <f>IFERROR(VLOOKUP(Tabel1[[#This Row],[Jaotus]],Tabelid!L:M,2,FALSE),"")</f>
        <v/>
      </c>
    </row>
    <row r="928" spans="1:12" x14ac:dyDescent="0.25">
      <c r="A928" s="29"/>
      <c r="B928" s="31"/>
      <c r="C928" s="29"/>
      <c r="D928" s="29"/>
      <c r="E928" s="29"/>
      <c r="F928" s="44"/>
      <c r="G928" s="29"/>
      <c r="H928" s="21" t="str">
        <f>LEFT(Tabel1[[#This Row],[Ruumi tüüp (TALO Tüüpruumide nimestik)]],2)</f>
        <v/>
      </c>
      <c r="I928" s="32"/>
      <c r="J928" s="29"/>
      <c r="K928" s="21" t="str">
        <f>IFERROR(VLOOKUP(Tabel1[[#This Row],[Üürnik]],'Lepingu lisa'!$K$3:$L$22,2,FALSE),"")</f>
        <v/>
      </c>
      <c r="L928" s="21" t="str">
        <f>IFERROR(VLOOKUP(Tabel1[[#This Row],[Jaotus]],Tabelid!L:M,2,FALSE),"")</f>
        <v/>
      </c>
    </row>
    <row r="929" spans="1:12" x14ac:dyDescent="0.25">
      <c r="A929" s="29"/>
      <c r="B929" s="31"/>
      <c r="C929" s="29"/>
      <c r="D929" s="29"/>
      <c r="E929" s="29"/>
      <c r="F929" s="44"/>
      <c r="G929" s="29"/>
      <c r="H929" s="21" t="str">
        <f>LEFT(Tabel1[[#This Row],[Ruumi tüüp (TALO Tüüpruumide nimestik)]],2)</f>
        <v/>
      </c>
      <c r="I929" s="32"/>
      <c r="J929" s="29"/>
      <c r="K929" s="21" t="str">
        <f>IFERROR(VLOOKUP(Tabel1[[#This Row],[Üürnik]],'Lepingu lisa'!$K$3:$L$22,2,FALSE),"")</f>
        <v/>
      </c>
      <c r="L929" s="21" t="str">
        <f>IFERROR(VLOOKUP(Tabel1[[#This Row],[Jaotus]],Tabelid!L:M,2,FALSE),"")</f>
        <v/>
      </c>
    </row>
    <row r="930" spans="1:12" x14ac:dyDescent="0.25">
      <c r="A930" s="29"/>
      <c r="B930" s="31"/>
      <c r="C930" s="29"/>
      <c r="D930" s="29"/>
      <c r="E930" s="29"/>
      <c r="F930" s="44"/>
      <c r="G930" s="29"/>
      <c r="H930" s="21" t="str">
        <f>LEFT(Tabel1[[#This Row],[Ruumi tüüp (TALO Tüüpruumide nimestik)]],2)</f>
        <v/>
      </c>
      <c r="I930" s="32"/>
      <c r="J930" s="29"/>
      <c r="K930" s="21" t="str">
        <f>IFERROR(VLOOKUP(Tabel1[[#This Row],[Üürnik]],'Lepingu lisa'!$K$3:$L$22,2,FALSE),"")</f>
        <v/>
      </c>
      <c r="L930" s="21" t="str">
        <f>IFERROR(VLOOKUP(Tabel1[[#This Row],[Jaotus]],Tabelid!L:M,2,FALSE),"")</f>
        <v/>
      </c>
    </row>
    <row r="931" spans="1:12" x14ac:dyDescent="0.25">
      <c r="A931" s="29"/>
      <c r="B931" s="31"/>
      <c r="C931" s="29"/>
      <c r="D931" s="29"/>
      <c r="E931" s="29"/>
      <c r="F931" s="44"/>
      <c r="G931" s="29"/>
      <c r="H931" s="21" t="str">
        <f>LEFT(Tabel1[[#This Row],[Ruumi tüüp (TALO Tüüpruumide nimestik)]],2)</f>
        <v/>
      </c>
      <c r="I931" s="32"/>
      <c r="J931" s="29"/>
      <c r="K931" s="21" t="str">
        <f>IFERROR(VLOOKUP(Tabel1[[#This Row],[Üürnik]],'Lepingu lisa'!$K$3:$L$22,2,FALSE),"")</f>
        <v/>
      </c>
      <c r="L931" s="21" t="str">
        <f>IFERROR(VLOOKUP(Tabel1[[#This Row],[Jaotus]],Tabelid!L:M,2,FALSE),"")</f>
        <v/>
      </c>
    </row>
    <row r="932" spans="1:12" x14ac:dyDescent="0.25">
      <c r="A932" s="29"/>
      <c r="B932" s="31"/>
      <c r="C932" s="29"/>
      <c r="D932" s="29"/>
      <c r="E932" s="29"/>
      <c r="F932" s="44"/>
      <c r="G932" s="29"/>
      <c r="H932" s="21" t="str">
        <f>LEFT(Tabel1[[#This Row],[Ruumi tüüp (TALO Tüüpruumide nimestik)]],2)</f>
        <v/>
      </c>
      <c r="I932" s="32"/>
      <c r="J932" s="29"/>
      <c r="K932" s="21" t="str">
        <f>IFERROR(VLOOKUP(Tabel1[[#This Row],[Üürnik]],'Lepingu lisa'!$K$3:$L$22,2,FALSE),"")</f>
        <v/>
      </c>
      <c r="L932" s="21" t="str">
        <f>IFERROR(VLOOKUP(Tabel1[[#This Row],[Jaotus]],Tabelid!L:M,2,FALSE),"")</f>
        <v/>
      </c>
    </row>
    <row r="933" spans="1:12" x14ac:dyDescent="0.25">
      <c r="A933" s="29"/>
      <c r="B933" s="31"/>
      <c r="C933" s="29"/>
      <c r="D933" s="29"/>
      <c r="E933" s="29"/>
      <c r="F933" s="44"/>
      <c r="G933" s="29"/>
      <c r="H933" s="21" t="str">
        <f>LEFT(Tabel1[[#This Row],[Ruumi tüüp (TALO Tüüpruumide nimestik)]],2)</f>
        <v/>
      </c>
      <c r="I933" s="32"/>
      <c r="J933" s="29"/>
      <c r="K933" s="21" t="str">
        <f>IFERROR(VLOOKUP(Tabel1[[#This Row],[Üürnik]],'Lepingu lisa'!$K$3:$L$22,2,FALSE),"")</f>
        <v/>
      </c>
      <c r="L933" s="21" t="str">
        <f>IFERROR(VLOOKUP(Tabel1[[#This Row],[Jaotus]],Tabelid!L:M,2,FALSE),"")</f>
        <v/>
      </c>
    </row>
    <row r="934" spans="1:12" x14ac:dyDescent="0.25">
      <c r="A934" s="29"/>
      <c r="B934" s="31"/>
      <c r="C934" s="29"/>
      <c r="D934" s="29"/>
      <c r="E934" s="29"/>
      <c r="F934" s="44"/>
      <c r="G934" s="29"/>
      <c r="H934" s="21" t="str">
        <f>LEFT(Tabel1[[#This Row],[Ruumi tüüp (TALO Tüüpruumide nimestik)]],2)</f>
        <v/>
      </c>
      <c r="I934" s="32"/>
      <c r="J934" s="29"/>
      <c r="K934" s="21" t="str">
        <f>IFERROR(VLOOKUP(Tabel1[[#This Row],[Üürnik]],'Lepingu lisa'!$K$3:$L$22,2,FALSE),"")</f>
        <v/>
      </c>
      <c r="L934" s="21" t="str">
        <f>IFERROR(VLOOKUP(Tabel1[[#This Row],[Jaotus]],Tabelid!L:M,2,FALSE),"")</f>
        <v/>
      </c>
    </row>
    <row r="935" spans="1:12" x14ac:dyDescent="0.25">
      <c r="A935" s="29"/>
      <c r="B935" s="31"/>
      <c r="C935" s="29"/>
      <c r="D935" s="29"/>
      <c r="E935" s="29"/>
      <c r="F935" s="44"/>
      <c r="G935" s="29"/>
      <c r="H935" s="21" t="str">
        <f>LEFT(Tabel1[[#This Row],[Ruumi tüüp (TALO Tüüpruumide nimestik)]],2)</f>
        <v/>
      </c>
      <c r="I935" s="32"/>
      <c r="J935" s="29"/>
      <c r="K935" s="21" t="str">
        <f>IFERROR(VLOOKUP(Tabel1[[#This Row],[Üürnik]],'Lepingu lisa'!$K$3:$L$22,2,FALSE),"")</f>
        <v/>
      </c>
      <c r="L935" s="21" t="str">
        <f>IFERROR(VLOOKUP(Tabel1[[#This Row],[Jaotus]],Tabelid!L:M,2,FALSE),"")</f>
        <v/>
      </c>
    </row>
    <row r="936" spans="1:12" x14ac:dyDescent="0.25">
      <c r="A936" s="29"/>
      <c r="B936" s="31"/>
      <c r="C936" s="29"/>
      <c r="D936" s="29"/>
      <c r="E936" s="29"/>
      <c r="F936" s="44"/>
      <c r="G936" s="29"/>
      <c r="H936" s="21" t="str">
        <f>LEFT(Tabel1[[#This Row],[Ruumi tüüp (TALO Tüüpruumide nimestik)]],2)</f>
        <v/>
      </c>
      <c r="I936" s="32"/>
      <c r="J936" s="29"/>
      <c r="K936" s="21" t="str">
        <f>IFERROR(VLOOKUP(Tabel1[[#This Row],[Üürnik]],'Lepingu lisa'!$K$3:$L$22,2,FALSE),"")</f>
        <v/>
      </c>
      <c r="L936" s="21" t="str">
        <f>IFERROR(VLOOKUP(Tabel1[[#This Row],[Jaotus]],Tabelid!L:M,2,FALSE),"")</f>
        <v/>
      </c>
    </row>
    <row r="937" spans="1:12" x14ac:dyDescent="0.25">
      <c r="A937" s="29"/>
      <c r="B937" s="31"/>
      <c r="C937" s="29"/>
      <c r="D937" s="29"/>
      <c r="E937" s="29"/>
      <c r="F937" s="44"/>
      <c r="G937" s="29"/>
      <c r="H937" s="21" t="str">
        <f>LEFT(Tabel1[[#This Row],[Ruumi tüüp (TALO Tüüpruumide nimestik)]],2)</f>
        <v/>
      </c>
      <c r="I937" s="32"/>
      <c r="J937" s="29"/>
      <c r="K937" s="21" t="str">
        <f>IFERROR(VLOOKUP(Tabel1[[#This Row],[Üürnik]],'Lepingu lisa'!$K$3:$L$22,2,FALSE),"")</f>
        <v/>
      </c>
      <c r="L937" s="21" t="str">
        <f>IFERROR(VLOOKUP(Tabel1[[#This Row],[Jaotus]],Tabelid!L:M,2,FALSE),"")</f>
        <v/>
      </c>
    </row>
    <row r="938" spans="1:12" x14ac:dyDescent="0.25">
      <c r="A938" s="29"/>
      <c r="B938" s="31"/>
      <c r="C938" s="29"/>
      <c r="D938" s="29"/>
      <c r="E938" s="29"/>
      <c r="F938" s="44"/>
      <c r="G938" s="29"/>
      <c r="H938" s="21" t="str">
        <f>LEFT(Tabel1[[#This Row],[Ruumi tüüp (TALO Tüüpruumide nimestik)]],2)</f>
        <v/>
      </c>
      <c r="I938" s="32"/>
      <c r="J938" s="29"/>
      <c r="K938" s="21" t="str">
        <f>IFERROR(VLOOKUP(Tabel1[[#This Row],[Üürnik]],'Lepingu lisa'!$K$3:$L$22,2,FALSE),"")</f>
        <v/>
      </c>
      <c r="L938" s="21" t="str">
        <f>IFERROR(VLOOKUP(Tabel1[[#This Row],[Jaotus]],Tabelid!L:M,2,FALSE),"")</f>
        <v/>
      </c>
    </row>
    <row r="939" spans="1:12" x14ac:dyDescent="0.25">
      <c r="A939" s="29"/>
      <c r="B939" s="31"/>
      <c r="C939" s="29"/>
      <c r="D939" s="29"/>
      <c r="E939" s="29"/>
      <c r="F939" s="44"/>
      <c r="G939" s="29"/>
      <c r="H939" s="21" t="str">
        <f>LEFT(Tabel1[[#This Row],[Ruumi tüüp (TALO Tüüpruumide nimestik)]],2)</f>
        <v/>
      </c>
      <c r="I939" s="32"/>
      <c r="J939" s="29"/>
      <c r="K939" s="21" t="str">
        <f>IFERROR(VLOOKUP(Tabel1[[#This Row],[Üürnik]],'Lepingu lisa'!$K$3:$L$22,2,FALSE),"")</f>
        <v/>
      </c>
      <c r="L939" s="21" t="str">
        <f>IFERROR(VLOOKUP(Tabel1[[#This Row],[Jaotus]],Tabelid!L:M,2,FALSE),"")</f>
        <v/>
      </c>
    </row>
    <row r="940" spans="1:12" x14ac:dyDescent="0.25">
      <c r="A940" s="29"/>
      <c r="B940" s="31"/>
      <c r="C940" s="29"/>
      <c r="D940" s="29"/>
      <c r="E940" s="29"/>
      <c r="F940" s="44"/>
      <c r="G940" s="29"/>
      <c r="H940" s="21" t="str">
        <f>LEFT(Tabel1[[#This Row],[Ruumi tüüp (TALO Tüüpruumide nimestik)]],2)</f>
        <v/>
      </c>
      <c r="I940" s="32"/>
      <c r="J940" s="29"/>
      <c r="K940" s="21" t="str">
        <f>IFERROR(VLOOKUP(Tabel1[[#This Row],[Üürnik]],'Lepingu lisa'!$K$3:$L$22,2,FALSE),"")</f>
        <v/>
      </c>
      <c r="L940" s="21" t="str">
        <f>IFERROR(VLOOKUP(Tabel1[[#This Row],[Jaotus]],Tabelid!L:M,2,FALSE),"")</f>
        <v/>
      </c>
    </row>
    <row r="941" spans="1:12" x14ac:dyDescent="0.25">
      <c r="A941" s="29"/>
      <c r="B941" s="31"/>
      <c r="C941" s="29"/>
      <c r="D941" s="29"/>
      <c r="E941" s="29"/>
      <c r="F941" s="44"/>
      <c r="G941" s="29"/>
      <c r="H941" s="21" t="str">
        <f>LEFT(Tabel1[[#This Row],[Ruumi tüüp (TALO Tüüpruumide nimestik)]],2)</f>
        <v/>
      </c>
      <c r="I941" s="32"/>
      <c r="J941" s="29"/>
      <c r="K941" s="21" t="str">
        <f>IFERROR(VLOOKUP(Tabel1[[#This Row],[Üürnik]],'Lepingu lisa'!$K$3:$L$22,2,FALSE),"")</f>
        <v/>
      </c>
      <c r="L941" s="21" t="str">
        <f>IFERROR(VLOOKUP(Tabel1[[#This Row],[Jaotus]],Tabelid!L:M,2,FALSE),"")</f>
        <v/>
      </c>
    </row>
    <row r="942" spans="1:12" x14ac:dyDescent="0.25">
      <c r="A942" s="29"/>
      <c r="B942" s="31"/>
      <c r="C942" s="29"/>
      <c r="D942" s="29"/>
      <c r="E942" s="29"/>
      <c r="F942" s="44"/>
      <c r="G942" s="29"/>
      <c r="H942" s="21" t="str">
        <f>LEFT(Tabel1[[#This Row],[Ruumi tüüp (TALO Tüüpruumide nimestik)]],2)</f>
        <v/>
      </c>
      <c r="I942" s="32"/>
      <c r="J942" s="29"/>
      <c r="K942" s="21" t="str">
        <f>IFERROR(VLOOKUP(Tabel1[[#This Row],[Üürnik]],'Lepingu lisa'!$K$3:$L$22,2,FALSE),"")</f>
        <v/>
      </c>
      <c r="L942" s="21" t="str">
        <f>IFERROR(VLOOKUP(Tabel1[[#This Row],[Jaotus]],Tabelid!L:M,2,FALSE),"")</f>
        <v/>
      </c>
    </row>
    <row r="943" spans="1:12" x14ac:dyDescent="0.25">
      <c r="A943" s="29"/>
      <c r="B943" s="31"/>
      <c r="C943" s="29"/>
      <c r="D943" s="29"/>
      <c r="E943" s="29"/>
      <c r="F943" s="44"/>
      <c r="G943" s="29"/>
      <c r="H943" s="21" t="str">
        <f>LEFT(Tabel1[[#This Row],[Ruumi tüüp (TALO Tüüpruumide nimestik)]],2)</f>
        <v/>
      </c>
      <c r="I943" s="32"/>
      <c r="J943" s="29"/>
      <c r="K943" s="21" t="str">
        <f>IFERROR(VLOOKUP(Tabel1[[#This Row],[Üürnik]],'Lepingu lisa'!$K$3:$L$22,2,FALSE),"")</f>
        <v/>
      </c>
      <c r="L943" s="21" t="str">
        <f>IFERROR(VLOOKUP(Tabel1[[#This Row],[Jaotus]],Tabelid!L:M,2,FALSE),"")</f>
        <v/>
      </c>
    </row>
    <row r="944" spans="1:12" x14ac:dyDescent="0.25">
      <c r="A944" s="29"/>
      <c r="B944" s="31"/>
      <c r="C944" s="29"/>
      <c r="D944" s="29"/>
      <c r="E944" s="29"/>
      <c r="F944" s="44"/>
      <c r="G944" s="29"/>
      <c r="H944" s="21" t="str">
        <f>LEFT(Tabel1[[#This Row],[Ruumi tüüp (TALO Tüüpruumide nimestik)]],2)</f>
        <v/>
      </c>
      <c r="I944" s="32"/>
      <c r="J944" s="29"/>
      <c r="K944" s="21" t="str">
        <f>IFERROR(VLOOKUP(Tabel1[[#This Row],[Üürnik]],'Lepingu lisa'!$K$3:$L$22,2,FALSE),"")</f>
        <v/>
      </c>
      <c r="L944" s="21" t="str">
        <f>IFERROR(VLOOKUP(Tabel1[[#This Row],[Jaotus]],Tabelid!L:M,2,FALSE),"")</f>
        <v/>
      </c>
    </row>
    <row r="945" spans="1:12" x14ac:dyDescent="0.25">
      <c r="A945" s="29"/>
      <c r="B945" s="31"/>
      <c r="C945" s="29"/>
      <c r="D945" s="29"/>
      <c r="E945" s="29"/>
      <c r="F945" s="44"/>
      <c r="G945" s="29"/>
      <c r="H945" s="21" t="str">
        <f>LEFT(Tabel1[[#This Row],[Ruumi tüüp (TALO Tüüpruumide nimestik)]],2)</f>
        <v/>
      </c>
      <c r="I945" s="32"/>
      <c r="J945" s="29"/>
      <c r="K945" s="21" t="str">
        <f>IFERROR(VLOOKUP(Tabel1[[#This Row],[Üürnik]],'Lepingu lisa'!$K$3:$L$22,2,FALSE),"")</f>
        <v/>
      </c>
      <c r="L945" s="21" t="str">
        <f>IFERROR(VLOOKUP(Tabel1[[#This Row],[Jaotus]],Tabelid!L:M,2,FALSE),"")</f>
        <v/>
      </c>
    </row>
    <row r="946" spans="1:12" x14ac:dyDescent="0.25">
      <c r="A946" s="29"/>
      <c r="B946" s="31"/>
      <c r="C946" s="29"/>
      <c r="D946" s="29"/>
      <c r="E946" s="29"/>
      <c r="F946" s="44"/>
      <c r="G946" s="29"/>
      <c r="H946" s="21" t="str">
        <f>LEFT(Tabel1[[#This Row],[Ruumi tüüp (TALO Tüüpruumide nimestik)]],2)</f>
        <v/>
      </c>
      <c r="I946" s="32"/>
      <c r="J946" s="29"/>
      <c r="K946" s="21" t="str">
        <f>IFERROR(VLOOKUP(Tabel1[[#This Row],[Üürnik]],'Lepingu lisa'!$K$3:$L$22,2,FALSE),"")</f>
        <v/>
      </c>
      <c r="L946" s="21" t="str">
        <f>IFERROR(VLOOKUP(Tabel1[[#This Row],[Jaotus]],Tabelid!L:M,2,FALSE),"")</f>
        <v/>
      </c>
    </row>
    <row r="947" spans="1:12" x14ac:dyDescent="0.25">
      <c r="A947" s="29"/>
      <c r="B947" s="31"/>
      <c r="C947" s="29"/>
      <c r="D947" s="29"/>
      <c r="E947" s="29"/>
      <c r="F947" s="44"/>
      <c r="G947" s="29"/>
      <c r="H947" s="21" t="str">
        <f>LEFT(Tabel1[[#This Row],[Ruumi tüüp (TALO Tüüpruumide nimestik)]],2)</f>
        <v/>
      </c>
      <c r="I947" s="32"/>
      <c r="J947" s="29"/>
      <c r="K947" s="21" t="str">
        <f>IFERROR(VLOOKUP(Tabel1[[#This Row],[Üürnik]],'Lepingu lisa'!$K$3:$L$22,2,FALSE),"")</f>
        <v/>
      </c>
      <c r="L947" s="21" t="str">
        <f>IFERROR(VLOOKUP(Tabel1[[#This Row],[Jaotus]],Tabelid!L:M,2,FALSE),"")</f>
        <v/>
      </c>
    </row>
    <row r="948" spans="1:12" x14ac:dyDescent="0.25">
      <c r="A948" s="29"/>
      <c r="B948" s="31"/>
      <c r="C948" s="29"/>
      <c r="D948" s="29"/>
      <c r="E948" s="29"/>
      <c r="F948" s="44"/>
      <c r="G948" s="29"/>
      <c r="H948" s="21" t="str">
        <f>LEFT(Tabel1[[#This Row],[Ruumi tüüp (TALO Tüüpruumide nimestik)]],2)</f>
        <v/>
      </c>
      <c r="I948" s="32"/>
      <c r="J948" s="29"/>
      <c r="K948" s="21" t="str">
        <f>IFERROR(VLOOKUP(Tabel1[[#This Row],[Üürnik]],'Lepingu lisa'!$K$3:$L$22,2,FALSE),"")</f>
        <v/>
      </c>
      <c r="L948" s="21" t="str">
        <f>IFERROR(VLOOKUP(Tabel1[[#This Row],[Jaotus]],Tabelid!L:M,2,FALSE),"")</f>
        <v/>
      </c>
    </row>
    <row r="949" spans="1:12" x14ac:dyDescent="0.25">
      <c r="A949" s="29"/>
      <c r="B949" s="31"/>
      <c r="C949" s="29"/>
      <c r="D949" s="29"/>
      <c r="E949" s="29"/>
      <c r="F949" s="44"/>
      <c r="G949" s="29"/>
      <c r="H949" s="21" t="str">
        <f>LEFT(Tabel1[[#This Row],[Ruumi tüüp (TALO Tüüpruumide nimestik)]],2)</f>
        <v/>
      </c>
      <c r="I949" s="32"/>
      <c r="J949" s="29"/>
      <c r="K949" s="21" t="str">
        <f>IFERROR(VLOOKUP(Tabel1[[#This Row],[Üürnik]],'Lepingu lisa'!$K$3:$L$22,2,FALSE),"")</f>
        <v/>
      </c>
      <c r="L949" s="21" t="str">
        <f>IFERROR(VLOOKUP(Tabel1[[#This Row],[Jaotus]],Tabelid!L:M,2,FALSE),"")</f>
        <v/>
      </c>
    </row>
    <row r="950" spans="1:12" x14ac:dyDescent="0.25">
      <c r="A950" s="29"/>
      <c r="B950" s="31"/>
      <c r="C950" s="29"/>
      <c r="D950" s="29"/>
      <c r="E950" s="29"/>
      <c r="F950" s="44"/>
      <c r="G950" s="29"/>
      <c r="H950" s="21" t="str">
        <f>LEFT(Tabel1[[#This Row],[Ruumi tüüp (TALO Tüüpruumide nimestik)]],2)</f>
        <v/>
      </c>
      <c r="I950" s="32"/>
      <c r="J950" s="29"/>
      <c r="K950" s="21" t="str">
        <f>IFERROR(VLOOKUP(Tabel1[[#This Row],[Üürnik]],'Lepingu lisa'!$K$3:$L$22,2,FALSE),"")</f>
        <v/>
      </c>
      <c r="L950" s="21" t="str">
        <f>IFERROR(VLOOKUP(Tabel1[[#This Row],[Jaotus]],Tabelid!L:M,2,FALSE),"")</f>
        <v/>
      </c>
    </row>
    <row r="951" spans="1:12" x14ac:dyDescent="0.25">
      <c r="A951" s="29"/>
      <c r="B951" s="31"/>
      <c r="C951" s="29"/>
      <c r="D951" s="29"/>
      <c r="E951" s="29"/>
      <c r="F951" s="44"/>
      <c r="G951" s="29"/>
      <c r="H951" s="21" t="str">
        <f>LEFT(Tabel1[[#This Row],[Ruumi tüüp (TALO Tüüpruumide nimestik)]],2)</f>
        <v/>
      </c>
      <c r="I951" s="32"/>
      <c r="J951" s="29"/>
      <c r="K951" s="21" t="str">
        <f>IFERROR(VLOOKUP(Tabel1[[#This Row],[Üürnik]],'Lepingu lisa'!$K$3:$L$22,2,FALSE),"")</f>
        <v/>
      </c>
      <c r="L951" s="21" t="str">
        <f>IFERROR(VLOOKUP(Tabel1[[#This Row],[Jaotus]],Tabelid!L:M,2,FALSE),"")</f>
        <v/>
      </c>
    </row>
    <row r="952" spans="1:12" x14ac:dyDescent="0.25">
      <c r="A952" s="29"/>
      <c r="B952" s="31"/>
      <c r="C952" s="29"/>
      <c r="D952" s="29"/>
      <c r="E952" s="29"/>
      <c r="F952" s="44"/>
      <c r="G952" s="29"/>
      <c r="H952" s="21" t="str">
        <f>LEFT(Tabel1[[#This Row],[Ruumi tüüp (TALO Tüüpruumide nimestik)]],2)</f>
        <v/>
      </c>
      <c r="I952" s="32"/>
      <c r="J952" s="29"/>
      <c r="K952" s="21" t="str">
        <f>IFERROR(VLOOKUP(Tabel1[[#This Row],[Üürnik]],'Lepingu lisa'!$K$3:$L$22,2,FALSE),"")</f>
        <v/>
      </c>
      <c r="L952" s="21" t="str">
        <f>IFERROR(VLOOKUP(Tabel1[[#This Row],[Jaotus]],Tabelid!L:M,2,FALSE),"")</f>
        <v/>
      </c>
    </row>
    <row r="953" spans="1:12" x14ac:dyDescent="0.25">
      <c r="A953" s="29"/>
      <c r="B953" s="31"/>
      <c r="C953" s="29"/>
      <c r="D953" s="29"/>
      <c r="E953" s="29"/>
      <c r="F953" s="44"/>
      <c r="G953" s="29"/>
      <c r="H953" s="21" t="str">
        <f>LEFT(Tabel1[[#This Row],[Ruumi tüüp (TALO Tüüpruumide nimestik)]],2)</f>
        <v/>
      </c>
      <c r="I953" s="32"/>
      <c r="J953" s="29"/>
      <c r="K953" s="21" t="str">
        <f>IFERROR(VLOOKUP(Tabel1[[#This Row],[Üürnik]],'Lepingu lisa'!$K$3:$L$22,2,FALSE),"")</f>
        <v/>
      </c>
      <c r="L953" s="21" t="str">
        <f>IFERROR(VLOOKUP(Tabel1[[#This Row],[Jaotus]],Tabelid!L:M,2,FALSE),"")</f>
        <v/>
      </c>
    </row>
    <row r="954" spans="1:12" x14ac:dyDescent="0.25">
      <c r="A954" s="29"/>
      <c r="B954" s="31"/>
      <c r="C954" s="29"/>
      <c r="D954" s="29"/>
      <c r="E954" s="29"/>
      <c r="F954" s="44"/>
      <c r="G954" s="29"/>
      <c r="H954" s="21" t="str">
        <f>LEFT(Tabel1[[#This Row],[Ruumi tüüp (TALO Tüüpruumide nimestik)]],2)</f>
        <v/>
      </c>
      <c r="I954" s="32"/>
      <c r="J954" s="29"/>
      <c r="K954" s="21" t="str">
        <f>IFERROR(VLOOKUP(Tabel1[[#This Row],[Üürnik]],'Lepingu lisa'!$K$3:$L$22,2,FALSE),"")</f>
        <v/>
      </c>
      <c r="L954" s="21" t="str">
        <f>IFERROR(VLOOKUP(Tabel1[[#This Row],[Jaotus]],Tabelid!L:M,2,FALSE),"")</f>
        <v/>
      </c>
    </row>
    <row r="955" spans="1:12" x14ac:dyDescent="0.25">
      <c r="A955" s="29"/>
      <c r="B955" s="31"/>
      <c r="C955" s="29"/>
      <c r="D955" s="29"/>
      <c r="E955" s="29"/>
      <c r="F955" s="44"/>
      <c r="G955" s="29"/>
      <c r="H955" s="21" t="str">
        <f>LEFT(Tabel1[[#This Row],[Ruumi tüüp (TALO Tüüpruumide nimestik)]],2)</f>
        <v/>
      </c>
      <c r="I955" s="32"/>
      <c r="J955" s="29"/>
      <c r="K955" s="21" t="str">
        <f>IFERROR(VLOOKUP(Tabel1[[#This Row],[Üürnik]],'Lepingu lisa'!$K$3:$L$22,2,FALSE),"")</f>
        <v/>
      </c>
      <c r="L955" s="21" t="str">
        <f>IFERROR(VLOOKUP(Tabel1[[#This Row],[Jaotus]],Tabelid!L:M,2,FALSE),"")</f>
        <v/>
      </c>
    </row>
    <row r="956" spans="1:12" x14ac:dyDescent="0.25">
      <c r="A956" s="29"/>
      <c r="B956" s="31"/>
      <c r="C956" s="29"/>
      <c r="D956" s="29"/>
      <c r="E956" s="29"/>
      <c r="F956" s="44"/>
      <c r="G956" s="29"/>
      <c r="H956" s="21" t="str">
        <f>LEFT(Tabel1[[#This Row],[Ruumi tüüp (TALO Tüüpruumide nimestik)]],2)</f>
        <v/>
      </c>
      <c r="I956" s="32"/>
      <c r="J956" s="29"/>
      <c r="K956" s="21" t="str">
        <f>IFERROR(VLOOKUP(Tabel1[[#This Row],[Üürnik]],'Lepingu lisa'!$K$3:$L$22,2,FALSE),"")</f>
        <v/>
      </c>
      <c r="L956" s="21" t="str">
        <f>IFERROR(VLOOKUP(Tabel1[[#This Row],[Jaotus]],Tabelid!L:M,2,FALSE),"")</f>
        <v/>
      </c>
    </row>
    <row r="957" spans="1:12" x14ac:dyDescent="0.25">
      <c r="A957" s="29"/>
      <c r="B957" s="31"/>
      <c r="C957" s="29"/>
      <c r="D957" s="29"/>
      <c r="E957" s="29"/>
      <c r="F957" s="44"/>
      <c r="G957" s="29"/>
      <c r="H957" s="21" t="str">
        <f>LEFT(Tabel1[[#This Row],[Ruumi tüüp (TALO Tüüpruumide nimestik)]],2)</f>
        <v/>
      </c>
      <c r="I957" s="32"/>
      <c r="J957" s="29"/>
      <c r="K957" s="21" t="str">
        <f>IFERROR(VLOOKUP(Tabel1[[#This Row],[Üürnik]],'Lepingu lisa'!$K$3:$L$22,2,FALSE),"")</f>
        <v/>
      </c>
      <c r="L957" s="21" t="str">
        <f>IFERROR(VLOOKUP(Tabel1[[#This Row],[Jaotus]],Tabelid!L:M,2,FALSE),"")</f>
        <v/>
      </c>
    </row>
    <row r="958" spans="1:12" x14ac:dyDescent="0.25">
      <c r="A958" s="29"/>
      <c r="B958" s="31"/>
      <c r="C958" s="29"/>
      <c r="D958" s="29"/>
      <c r="E958" s="29"/>
      <c r="F958" s="44"/>
      <c r="G958" s="29"/>
      <c r="H958" s="21" t="str">
        <f>LEFT(Tabel1[[#This Row],[Ruumi tüüp (TALO Tüüpruumide nimestik)]],2)</f>
        <v/>
      </c>
      <c r="I958" s="32"/>
      <c r="J958" s="29"/>
      <c r="K958" s="21" t="str">
        <f>IFERROR(VLOOKUP(Tabel1[[#This Row],[Üürnik]],'Lepingu lisa'!$K$3:$L$22,2,FALSE),"")</f>
        <v/>
      </c>
      <c r="L958" s="21" t="str">
        <f>IFERROR(VLOOKUP(Tabel1[[#This Row],[Jaotus]],Tabelid!L:M,2,FALSE),"")</f>
        <v/>
      </c>
    </row>
    <row r="959" spans="1:12" x14ac:dyDescent="0.25">
      <c r="A959" s="29"/>
      <c r="B959" s="31"/>
      <c r="C959" s="29"/>
      <c r="D959" s="29"/>
      <c r="E959" s="29"/>
      <c r="F959" s="44"/>
      <c r="G959" s="29"/>
      <c r="H959" s="21" t="str">
        <f>LEFT(Tabel1[[#This Row],[Ruumi tüüp (TALO Tüüpruumide nimestik)]],2)</f>
        <v/>
      </c>
      <c r="I959" s="32"/>
      <c r="J959" s="29"/>
      <c r="K959" s="21" t="str">
        <f>IFERROR(VLOOKUP(Tabel1[[#This Row],[Üürnik]],'Lepingu lisa'!$K$3:$L$22,2,FALSE),"")</f>
        <v/>
      </c>
      <c r="L959" s="21" t="str">
        <f>IFERROR(VLOOKUP(Tabel1[[#This Row],[Jaotus]],Tabelid!L:M,2,FALSE),"")</f>
        <v/>
      </c>
    </row>
    <row r="960" spans="1:12" x14ac:dyDescent="0.25">
      <c r="A960" s="29"/>
      <c r="B960" s="31"/>
      <c r="C960" s="29"/>
      <c r="D960" s="29"/>
      <c r="E960" s="29"/>
      <c r="F960" s="44"/>
      <c r="G960" s="29"/>
      <c r="H960" s="21" t="str">
        <f>LEFT(Tabel1[[#This Row],[Ruumi tüüp (TALO Tüüpruumide nimestik)]],2)</f>
        <v/>
      </c>
      <c r="I960" s="32"/>
      <c r="J960" s="29"/>
      <c r="K960" s="21" t="str">
        <f>IFERROR(VLOOKUP(Tabel1[[#This Row],[Üürnik]],'Lepingu lisa'!$K$3:$L$22,2,FALSE),"")</f>
        <v/>
      </c>
      <c r="L960" s="21" t="str">
        <f>IFERROR(VLOOKUP(Tabel1[[#This Row],[Jaotus]],Tabelid!L:M,2,FALSE),"")</f>
        <v/>
      </c>
    </row>
    <row r="961" spans="1:12" x14ac:dyDescent="0.25">
      <c r="A961" s="29"/>
      <c r="B961" s="31"/>
      <c r="C961" s="29"/>
      <c r="D961" s="29"/>
      <c r="E961" s="29"/>
      <c r="F961" s="44"/>
      <c r="G961" s="29"/>
      <c r="H961" s="21" t="str">
        <f>LEFT(Tabel1[[#This Row],[Ruumi tüüp (TALO Tüüpruumide nimestik)]],2)</f>
        <v/>
      </c>
      <c r="I961" s="32"/>
      <c r="J961" s="29"/>
      <c r="K961" s="21" t="str">
        <f>IFERROR(VLOOKUP(Tabel1[[#This Row],[Üürnik]],'Lepingu lisa'!$K$3:$L$22,2,FALSE),"")</f>
        <v/>
      </c>
      <c r="L961" s="21" t="str">
        <f>IFERROR(VLOOKUP(Tabel1[[#This Row],[Jaotus]],Tabelid!L:M,2,FALSE),"")</f>
        <v/>
      </c>
    </row>
    <row r="962" spans="1:12" x14ac:dyDescent="0.25">
      <c r="A962" s="29"/>
      <c r="B962" s="31"/>
      <c r="C962" s="29"/>
      <c r="D962" s="29"/>
      <c r="E962" s="29"/>
      <c r="F962" s="44"/>
      <c r="G962" s="29"/>
      <c r="H962" s="21" t="str">
        <f>LEFT(Tabel1[[#This Row],[Ruumi tüüp (TALO Tüüpruumide nimestik)]],2)</f>
        <v/>
      </c>
      <c r="I962" s="32"/>
      <c r="J962" s="29"/>
      <c r="K962" s="21" t="str">
        <f>IFERROR(VLOOKUP(Tabel1[[#This Row],[Üürnik]],'Lepingu lisa'!$K$3:$L$22,2,FALSE),"")</f>
        <v/>
      </c>
      <c r="L962" s="21" t="str">
        <f>IFERROR(VLOOKUP(Tabel1[[#This Row],[Jaotus]],Tabelid!L:M,2,FALSE),"")</f>
        <v/>
      </c>
    </row>
    <row r="963" spans="1:12" x14ac:dyDescent="0.25">
      <c r="A963" s="29"/>
      <c r="B963" s="31"/>
      <c r="C963" s="29"/>
      <c r="D963" s="29"/>
      <c r="E963" s="29"/>
      <c r="F963" s="44"/>
      <c r="G963" s="29"/>
      <c r="H963" s="21" t="str">
        <f>LEFT(Tabel1[[#This Row],[Ruumi tüüp (TALO Tüüpruumide nimestik)]],2)</f>
        <v/>
      </c>
      <c r="I963" s="32"/>
      <c r="J963" s="29"/>
      <c r="K963" s="21" t="str">
        <f>IFERROR(VLOOKUP(Tabel1[[#This Row],[Üürnik]],'Lepingu lisa'!$K$3:$L$22,2,FALSE),"")</f>
        <v/>
      </c>
      <c r="L963" s="21" t="str">
        <f>IFERROR(VLOOKUP(Tabel1[[#This Row],[Jaotus]],Tabelid!L:M,2,FALSE),"")</f>
        <v/>
      </c>
    </row>
    <row r="964" spans="1:12" x14ac:dyDescent="0.25">
      <c r="A964" s="29"/>
      <c r="B964" s="31"/>
      <c r="C964" s="29"/>
      <c r="D964" s="29"/>
      <c r="E964" s="29"/>
      <c r="F964" s="44"/>
      <c r="G964" s="29"/>
      <c r="H964" s="21" t="str">
        <f>LEFT(Tabel1[[#This Row],[Ruumi tüüp (TALO Tüüpruumide nimestik)]],2)</f>
        <v/>
      </c>
      <c r="I964" s="32"/>
      <c r="J964" s="29"/>
      <c r="K964" s="21" t="str">
        <f>IFERROR(VLOOKUP(Tabel1[[#This Row],[Üürnik]],'Lepingu lisa'!$K$3:$L$22,2,FALSE),"")</f>
        <v/>
      </c>
      <c r="L964" s="21" t="str">
        <f>IFERROR(VLOOKUP(Tabel1[[#This Row],[Jaotus]],Tabelid!L:M,2,FALSE),"")</f>
        <v/>
      </c>
    </row>
    <row r="965" spans="1:12" x14ac:dyDescent="0.25">
      <c r="A965" s="29"/>
      <c r="B965" s="31"/>
      <c r="C965" s="29"/>
      <c r="D965" s="29"/>
      <c r="E965" s="29"/>
      <c r="F965" s="44"/>
      <c r="G965" s="29"/>
      <c r="H965" s="21" t="str">
        <f>LEFT(Tabel1[[#This Row],[Ruumi tüüp (TALO Tüüpruumide nimestik)]],2)</f>
        <v/>
      </c>
      <c r="I965" s="32"/>
      <c r="J965" s="29"/>
      <c r="K965" s="21" t="str">
        <f>IFERROR(VLOOKUP(Tabel1[[#This Row],[Üürnik]],'Lepingu lisa'!$K$3:$L$22,2,FALSE),"")</f>
        <v/>
      </c>
      <c r="L965" s="21" t="str">
        <f>IFERROR(VLOOKUP(Tabel1[[#This Row],[Jaotus]],Tabelid!L:M,2,FALSE),"")</f>
        <v/>
      </c>
    </row>
    <row r="966" spans="1:12" x14ac:dyDescent="0.25">
      <c r="A966" s="29"/>
      <c r="B966" s="31"/>
      <c r="C966" s="29"/>
      <c r="D966" s="29"/>
      <c r="E966" s="29"/>
      <c r="F966" s="44"/>
      <c r="G966" s="29"/>
      <c r="H966" s="21" t="str">
        <f>LEFT(Tabel1[[#This Row],[Ruumi tüüp (TALO Tüüpruumide nimestik)]],2)</f>
        <v/>
      </c>
      <c r="I966" s="32"/>
      <c r="J966" s="29"/>
      <c r="K966" s="21" t="str">
        <f>IFERROR(VLOOKUP(Tabel1[[#This Row],[Üürnik]],'Lepingu lisa'!$K$3:$L$22,2,FALSE),"")</f>
        <v/>
      </c>
      <c r="L966" s="21" t="str">
        <f>IFERROR(VLOOKUP(Tabel1[[#This Row],[Jaotus]],Tabelid!L:M,2,FALSE),"")</f>
        <v/>
      </c>
    </row>
    <row r="967" spans="1:12" x14ac:dyDescent="0.25">
      <c r="A967" s="29"/>
      <c r="B967" s="31"/>
      <c r="C967" s="29"/>
      <c r="D967" s="29"/>
      <c r="E967" s="29"/>
      <c r="F967" s="44"/>
      <c r="G967" s="29"/>
      <c r="H967" s="21" t="str">
        <f>LEFT(Tabel1[[#This Row],[Ruumi tüüp (TALO Tüüpruumide nimestik)]],2)</f>
        <v/>
      </c>
      <c r="I967" s="32"/>
      <c r="J967" s="29"/>
      <c r="K967" s="21" t="str">
        <f>IFERROR(VLOOKUP(Tabel1[[#This Row],[Üürnik]],'Lepingu lisa'!$K$3:$L$22,2,FALSE),"")</f>
        <v/>
      </c>
      <c r="L967" s="21" t="str">
        <f>IFERROR(VLOOKUP(Tabel1[[#This Row],[Jaotus]],Tabelid!L:M,2,FALSE),"")</f>
        <v/>
      </c>
    </row>
    <row r="968" spans="1:12" x14ac:dyDescent="0.25">
      <c r="A968" s="29"/>
      <c r="B968" s="31"/>
      <c r="C968" s="29"/>
      <c r="D968" s="29"/>
      <c r="E968" s="29"/>
      <c r="F968" s="44"/>
      <c r="G968" s="29"/>
      <c r="H968" s="21" t="str">
        <f>LEFT(Tabel1[[#This Row],[Ruumi tüüp (TALO Tüüpruumide nimestik)]],2)</f>
        <v/>
      </c>
      <c r="I968" s="32"/>
      <c r="J968" s="29"/>
      <c r="K968" s="21" t="str">
        <f>IFERROR(VLOOKUP(Tabel1[[#This Row],[Üürnik]],'Lepingu lisa'!$K$3:$L$22,2,FALSE),"")</f>
        <v/>
      </c>
      <c r="L968" s="21" t="str">
        <f>IFERROR(VLOOKUP(Tabel1[[#This Row],[Jaotus]],Tabelid!L:M,2,FALSE),"")</f>
        <v/>
      </c>
    </row>
    <row r="969" spans="1:12" x14ac:dyDescent="0.25">
      <c r="A969" s="29"/>
      <c r="B969" s="31"/>
      <c r="C969" s="29"/>
      <c r="D969" s="29"/>
      <c r="E969" s="29"/>
      <c r="F969" s="44"/>
      <c r="G969" s="29"/>
      <c r="H969" s="21" t="str">
        <f>LEFT(Tabel1[[#This Row],[Ruumi tüüp (TALO Tüüpruumide nimestik)]],2)</f>
        <v/>
      </c>
      <c r="I969" s="32"/>
      <c r="J969" s="29"/>
      <c r="K969" s="21" t="str">
        <f>IFERROR(VLOOKUP(Tabel1[[#This Row],[Üürnik]],'Lepingu lisa'!$K$3:$L$22,2,FALSE),"")</f>
        <v/>
      </c>
      <c r="L969" s="21" t="str">
        <f>IFERROR(VLOOKUP(Tabel1[[#This Row],[Jaotus]],Tabelid!L:M,2,FALSE),"")</f>
        <v/>
      </c>
    </row>
    <row r="970" spans="1:12" x14ac:dyDescent="0.25">
      <c r="A970" s="29"/>
      <c r="B970" s="31"/>
      <c r="C970" s="29"/>
      <c r="D970" s="29"/>
      <c r="E970" s="29"/>
      <c r="F970" s="44"/>
      <c r="G970" s="29"/>
      <c r="H970" s="21" t="str">
        <f>LEFT(Tabel1[[#This Row],[Ruumi tüüp (TALO Tüüpruumide nimestik)]],2)</f>
        <v/>
      </c>
      <c r="I970" s="32"/>
      <c r="J970" s="29"/>
      <c r="K970" s="21" t="str">
        <f>IFERROR(VLOOKUP(Tabel1[[#This Row],[Üürnik]],'Lepingu lisa'!$K$3:$L$22,2,FALSE),"")</f>
        <v/>
      </c>
      <c r="L970" s="21" t="str">
        <f>IFERROR(VLOOKUP(Tabel1[[#This Row],[Jaotus]],Tabelid!L:M,2,FALSE),"")</f>
        <v/>
      </c>
    </row>
    <row r="971" spans="1:12" x14ac:dyDescent="0.25">
      <c r="A971" s="29"/>
      <c r="B971" s="31"/>
      <c r="C971" s="29"/>
      <c r="D971" s="29"/>
      <c r="E971" s="29"/>
      <c r="F971" s="44"/>
      <c r="G971" s="29"/>
      <c r="H971" s="21" t="str">
        <f>LEFT(Tabel1[[#This Row],[Ruumi tüüp (TALO Tüüpruumide nimestik)]],2)</f>
        <v/>
      </c>
      <c r="I971" s="32"/>
      <c r="J971" s="29"/>
      <c r="K971" s="21" t="str">
        <f>IFERROR(VLOOKUP(Tabel1[[#This Row],[Üürnik]],'Lepingu lisa'!$K$3:$L$22,2,FALSE),"")</f>
        <v/>
      </c>
      <c r="L971" s="21" t="str">
        <f>IFERROR(VLOOKUP(Tabel1[[#This Row],[Jaotus]],Tabelid!L:M,2,FALSE),"")</f>
        <v/>
      </c>
    </row>
    <row r="972" spans="1:12" x14ac:dyDescent="0.25">
      <c r="A972" s="29"/>
      <c r="B972" s="31"/>
      <c r="C972" s="29"/>
      <c r="D972" s="29"/>
      <c r="E972" s="29"/>
      <c r="F972" s="44"/>
      <c r="G972" s="29"/>
      <c r="H972" s="21" t="str">
        <f>LEFT(Tabel1[[#This Row],[Ruumi tüüp (TALO Tüüpruumide nimestik)]],2)</f>
        <v/>
      </c>
      <c r="I972" s="32"/>
      <c r="J972" s="29"/>
      <c r="K972" s="21" t="str">
        <f>IFERROR(VLOOKUP(Tabel1[[#This Row],[Üürnik]],'Lepingu lisa'!$K$3:$L$22,2,FALSE),"")</f>
        <v/>
      </c>
      <c r="L972" s="21" t="str">
        <f>IFERROR(VLOOKUP(Tabel1[[#This Row],[Jaotus]],Tabelid!L:M,2,FALSE),"")</f>
        <v/>
      </c>
    </row>
    <row r="973" spans="1:12" x14ac:dyDescent="0.25">
      <c r="A973" s="29"/>
      <c r="B973" s="31"/>
      <c r="C973" s="29"/>
      <c r="D973" s="29"/>
      <c r="E973" s="29"/>
      <c r="F973" s="44"/>
      <c r="G973" s="29"/>
      <c r="H973" s="21" t="str">
        <f>LEFT(Tabel1[[#This Row],[Ruumi tüüp (TALO Tüüpruumide nimestik)]],2)</f>
        <v/>
      </c>
      <c r="I973" s="32"/>
      <c r="J973" s="29"/>
      <c r="K973" s="21" t="str">
        <f>IFERROR(VLOOKUP(Tabel1[[#This Row],[Üürnik]],'Lepingu lisa'!$K$3:$L$22,2,FALSE),"")</f>
        <v/>
      </c>
      <c r="L973" s="21" t="str">
        <f>IFERROR(VLOOKUP(Tabel1[[#This Row],[Jaotus]],Tabelid!L:M,2,FALSE),"")</f>
        <v/>
      </c>
    </row>
    <row r="974" spans="1:12" x14ac:dyDescent="0.25">
      <c r="A974" s="29"/>
      <c r="B974" s="31"/>
      <c r="C974" s="29"/>
      <c r="D974" s="29"/>
      <c r="E974" s="29"/>
      <c r="F974" s="44"/>
      <c r="G974" s="29"/>
      <c r="H974" s="21" t="str">
        <f>LEFT(Tabel1[[#This Row],[Ruumi tüüp (TALO Tüüpruumide nimestik)]],2)</f>
        <v/>
      </c>
      <c r="I974" s="32"/>
      <c r="J974" s="29"/>
      <c r="K974" s="21" t="str">
        <f>IFERROR(VLOOKUP(Tabel1[[#This Row],[Üürnik]],'Lepingu lisa'!$K$3:$L$22,2,FALSE),"")</f>
        <v/>
      </c>
      <c r="L974" s="21" t="str">
        <f>IFERROR(VLOOKUP(Tabel1[[#This Row],[Jaotus]],Tabelid!L:M,2,FALSE),"")</f>
        <v/>
      </c>
    </row>
    <row r="975" spans="1:12" x14ac:dyDescent="0.25">
      <c r="A975" s="29"/>
      <c r="B975" s="31"/>
      <c r="C975" s="29"/>
      <c r="D975" s="29"/>
      <c r="E975" s="29"/>
      <c r="F975" s="44"/>
      <c r="G975" s="29"/>
      <c r="H975" s="21" t="str">
        <f>LEFT(Tabel1[[#This Row],[Ruumi tüüp (TALO Tüüpruumide nimestik)]],2)</f>
        <v/>
      </c>
      <c r="I975" s="32"/>
      <c r="J975" s="29"/>
      <c r="K975" s="21" t="str">
        <f>IFERROR(VLOOKUP(Tabel1[[#This Row],[Üürnik]],'Lepingu lisa'!$K$3:$L$22,2,FALSE),"")</f>
        <v/>
      </c>
      <c r="L975" s="21" t="str">
        <f>IFERROR(VLOOKUP(Tabel1[[#This Row],[Jaotus]],Tabelid!L:M,2,FALSE),"")</f>
        <v/>
      </c>
    </row>
    <row r="976" spans="1:12" x14ac:dyDescent="0.25">
      <c r="A976" s="29"/>
      <c r="B976" s="31"/>
      <c r="C976" s="29"/>
      <c r="D976" s="29"/>
      <c r="E976" s="29"/>
      <c r="F976" s="44"/>
      <c r="G976" s="29"/>
      <c r="H976" s="21" t="str">
        <f>LEFT(Tabel1[[#This Row],[Ruumi tüüp (TALO Tüüpruumide nimestik)]],2)</f>
        <v/>
      </c>
      <c r="I976" s="32"/>
      <c r="J976" s="29"/>
      <c r="K976" s="21" t="str">
        <f>IFERROR(VLOOKUP(Tabel1[[#This Row],[Üürnik]],'Lepingu lisa'!$K$3:$L$22,2,FALSE),"")</f>
        <v/>
      </c>
      <c r="L976" s="21" t="str">
        <f>IFERROR(VLOOKUP(Tabel1[[#This Row],[Jaotus]],Tabelid!L:M,2,FALSE),"")</f>
        <v/>
      </c>
    </row>
    <row r="977" spans="1:12" x14ac:dyDescent="0.25">
      <c r="A977" s="29"/>
      <c r="B977" s="31"/>
      <c r="C977" s="29"/>
      <c r="D977" s="29"/>
      <c r="E977" s="29"/>
      <c r="F977" s="44"/>
      <c r="G977" s="29"/>
      <c r="H977" s="21" t="str">
        <f>LEFT(Tabel1[[#This Row],[Ruumi tüüp (TALO Tüüpruumide nimestik)]],2)</f>
        <v/>
      </c>
      <c r="I977" s="32"/>
      <c r="J977" s="29"/>
      <c r="K977" s="21" t="str">
        <f>IFERROR(VLOOKUP(Tabel1[[#This Row],[Üürnik]],'Lepingu lisa'!$K$3:$L$22,2,FALSE),"")</f>
        <v/>
      </c>
      <c r="L977" s="21" t="str">
        <f>IFERROR(VLOOKUP(Tabel1[[#This Row],[Jaotus]],Tabelid!L:M,2,FALSE),"")</f>
        <v/>
      </c>
    </row>
    <row r="978" spans="1:12" x14ac:dyDescent="0.25">
      <c r="A978" s="29"/>
      <c r="B978" s="31"/>
      <c r="C978" s="29"/>
      <c r="D978" s="29"/>
      <c r="E978" s="29"/>
      <c r="F978" s="44"/>
      <c r="G978" s="29"/>
      <c r="H978" s="21" t="str">
        <f>LEFT(Tabel1[[#This Row],[Ruumi tüüp (TALO Tüüpruumide nimestik)]],2)</f>
        <v/>
      </c>
      <c r="I978" s="32"/>
      <c r="J978" s="29"/>
      <c r="K978" s="21" t="str">
        <f>IFERROR(VLOOKUP(Tabel1[[#This Row],[Üürnik]],'Lepingu lisa'!$K$3:$L$22,2,FALSE),"")</f>
        <v/>
      </c>
      <c r="L978" s="21" t="str">
        <f>IFERROR(VLOOKUP(Tabel1[[#This Row],[Jaotus]],Tabelid!L:M,2,FALSE),"")</f>
        <v/>
      </c>
    </row>
    <row r="979" spans="1:12" x14ac:dyDescent="0.25">
      <c r="A979" s="29"/>
      <c r="B979" s="31"/>
      <c r="C979" s="29"/>
      <c r="D979" s="29"/>
      <c r="E979" s="29"/>
      <c r="F979" s="44"/>
      <c r="G979" s="29"/>
      <c r="H979" s="21" t="str">
        <f>LEFT(Tabel1[[#This Row],[Ruumi tüüp (TALO Tüüpruumide nimestik)]],2)</f>
        <v/>
      </c>
      <c r="I979" s="32"/>
      <c r="J979" s="29"/>
      <c r="K979" s="21" t="str">
        <f>IFERROR(VLOOKUP(Tabel1[[#This Row],[Üürnik]],'Lepingu lisa'!$K$3:$L$22,2,FALSE),"")</f>
        <v/>
      </c>
      <c r="L979" s="21" t="str">
        <f>IFERROR(VLOOKUP(Tabel1[[#This Row],[Jaotus]],Tabelid!L:M,2,FALSE),"")</f>
        <v/>
      </c>
    </row>
    <row r="980" spans="1:12" x14ac:dyDescent="0.25">
      <c r="A980" s="29"/>
      <c r="B980" s="31"/>
      <c r="C980" s="29"/>
      <c r="D980" s="29"/>
      <c r="E980" s="29"/>
      <c r="F980" s="44"/>
      <c r="G980" s="29"/>
      <c r="H980" s="21" t="str">
        <f>LEFT(Tabel1[[#This Row],[Ruumi tüüp (TALO Tüüpruumide nimestik)]],2)</f>
        <v/>
      </c>
      <c r="I980" s="32"/>
      <c r="J980" s="29"/>
      <c r="K980" s="21" t="str">
        <f>IFERROR(VLOOKUP(Tabel1[[#This Row],[Üürnik]],'Lepingu lisa'!$K$3:$L$22,2,FALSE),"")</f>
        <v/>
      </c>
      <c r="L980" s="21" t="str">
        <f>IFERROR(VLOOKUP(Tabel1[[#This Row],[Jaotus]],Tabelid!L:M,2,FALSE),"")</f>
        <v/>
      </c>
    </row>
    <row r="981" spans="1:12" x14ac:dyDescent="0.25">
      <c r="A981" s="29"/>
      <c r="B981" s="31"/>
      <c r="C981" s="29"/>
      <c r="D981" s="29"/>
      <c r="E981" s="29"/>
      <c r="F981" s="44"/>
      <c r="G981" s="29"/>
      <c r="H981" s="21" t="str">
        <f>LEFT(Tabel1[[#This Row],[Ruumi tüüp (TALO Tüüpruumide nimestik)]],2)</f>
        <v/>
      </c>
      <c r="I981" s="32"/>
      <c r="J981" s="29"/>
      <c r="K981" s="21" t="str">
        <f>IFERROR(VLOOKUP(Tabel1[[#This Row],[Üürnik]],'Lepingu lisa'!$K$3:$L$22,2,FALSE),"")</f>
        <v/>
      </c>
      <c r="L981" s="21" t="str">
        <f>IFERROR(VLOOKUP(Tabel1[[#This Row],[Jaotus]],Tabelid!L:M,2,FALSE),"")</f>
        <v/>
      </c>
    </row>
    <row r="982" spans="1:12" x14ac:dyDescent="0.25">
      <c r="A982" s="29"/>
      <c r="B982" s="31"/>
      <c r="C982" s="29"/>
      <c r="D982" s="29"/>
      <c r="E982" s="29"/>
      <c r="F982" s="44"/>
      <c r="G982" s="29"/>
      <c r="H982" s="21" t="str">
        <f>LEFT(Tabel1[[#This Row],[Ruumi tüüp (TALO Tüüpruumide nimestik)]],2)</f>
        <v/>
      </c>
      <c r="I982" s="32"/>
      <c r="J982" s="29"/>
      <c r="K982" s="21" t="str">
        <f>IFERROR(VLOOKUP(Tabel1[[#This Row],[Üürnik]],'Lepingu lisa'!$K$3:$L$22,2,FALSE),"")</f>
        <v/>
      </c>
      <c r="L982" s="21" t="str">
        <f>IFERROR(VLOOKUP(Tabel1[[#This Row],[Jaotus]],Tabelid!L:M,2,FALSE),"")</f>
        <v/>
      </c>
    </row>
    <row r="983" spans="1:12" x14ac:dyDescent="0.25">
      <c r="A983" s="29"/>
      <c r="B983" s="31"/>
      <c r="C983" s="29"/>
      <c r="D983" s="29"/>
      <c r="E983" s="29"/>
      <c r="F983" s="44"/>
      <c r="G983" s="29"/>
      <c r="H983" s="21" t="str">
        <f>LEFT(Tabel1[[#This Row],[Ruumi tüüp (TALO Tüüpruumide nimestik)]],2)</f>
        <v/>
      </c>
      <c r="I983" s="32"/>
      <c r="J983" s="29"/>
      <c r="K983" s="21" t="str">
        <f>IFERROR(VLOOKUP(Tabel1[[#This Row],[Üürnik]],'Lepingu lisa'!$K$3:$L$22,2,FALSE),"")</f>
        <v/>
      </c>
      <c r="L983" s="21" t="str">
        <f>IFERROR(VLOOKUP(Tabel1[[#This Row],[Jaotus]],Tabelid!L:M,2,FALSE),"")</f>
        <v/>
      </c>
    </row>
    <row r="984" spans="1:12" x14ac:dyDescent="0.25">
      <c r="A984" s="29"/>
      <c r="B984" s="31"/>
      <c r="C984" s="29"/>
      <c r="D984" s="29"/>
      <c r="E984" s="29"/>
      <c r="F984" s="44"/>
      <c r="G984" s="29"/>
      <c r="H984" s="21" t="str">
        <f>LEFT(Tabel1[[#This Row],[Ruumi tüüp (TALO Tüüpruumide nimestik)]],2)</f>
        <v/>
      </c>
      <c r="I984" s="32"/>
      <c r="J984" s="29"/>
      <c r="K984" s="21" t="str">
        <f>IFERROR(VLOOKUP(Tabel1[[#This Row],[Üürnik]],'Lepingu lisa'!$K$3:$L$22,2,FALSE),"")</f>
        <v/>
      </c>
      <c r="L984" s="21" t="str">
        <f>IFERROR(VLOOKUP(Tabel1[[#This Row],[Jaotus]],Tabelid!L:M,2,FALSE),"")</f>
        <v/>
      </c>
    </row>
    <row r="985" spans="1:12" x14ac:dyDescent="0.25">
      <c r="A985" s="29"/>
      <c r="B985" s="31"/>
      <c r="C985" s="29"/>
      <c r="D985" s="29"/>
      <c r="E985" s="29"/>
      <c r="F985" s="44"/>
      <c r="G985" s="29"/>
      <c r="H985" s="21" t="str">
        <f>LEFT(Tabel1[[#This Row],[Ruumi tüüp (TALO Tüüpruumide nimestik)]],2)</f>
        <v/>
      </c>
      <c r="I985" s="32"/>
      <c r="J985" s="29"/>
      <c r="K985" s="21" t="str">
        <f>IFERROR(VLOOKUP(Tabel1[[#This Row],[Üürnik]],'Lepingu lisa'!$K$3:$L$22,2,FALSE),"")</f>
        <v/>
      </c>
      <c r="L985" s="21" t="str">
        <f>IFERROR(VLOOKUP(Tabel1[[#This Row],[Jaotus]],Tabelid!L:M,2,FALSE),"")</f>
        <v/>
      </c>
    </row>
    <row r="986" spans="1:12" x14ac:dyDescent="0.25">
      <c r="A986" s="29"/>
      <c r="B986" s="31"/>
      <c r="C986" s="29"/>
      <c r="D986" s="29"/>
      <c r="E986" s="29"/>
      <c r="F986" s="44"/>
      <c r="G986" s="29"/>
      <c r="H986" s="21" t="str">
        <f>LEFT(Tabel1[[#This Row],[Ruumi tüüp (TALO Tüüpruumide nimestik)]],2)</f>
        <v/>
      </c>
      <c r="I986" s="32"/>
      <c r="J986" s="29"/>
      <c r="K986" s="21" t="str">
        <f>IFERROR(VLOOKUP(Tabel1[[#This Row],[Üürnik]],'Lepingu lisa'!$K$3:$L$22,2,FALSE),"")</f>
        <v/>
      </c>
      <c r="L986" s="21" t="str">
        <f>IFERROR(VLOOKUP(Tabel1[[#This Row],[Jaotus]],Tabelid!L:M,2,FALSE),"")</f>
        <v/>
      </c>
    </row>
    <row r="987" spans="1:12" x14ac:dyDescent="0.25">
      <c r="A987" s="29"/>
      <c r="B987" s="31"/>
      <c r="C987" s="29"/>
      <c r="D987" s="29"/>
      <c r="E987" s="29"/>
      <c r="F987" s="44"/>
      <c r="G987" s="29"/>
      <c r="H987" s="21" t="str">
        <f>LEFT(Tabel1[[#This Row],[Ruumi tüüp (TALO Tüüpruumide nimestik)]],2)</f>
        <v/>
      </c>
      <c r="I987" s="32"/>
      <c r="J987" s="29"/>
      <c r="K987" s="21" t="str">
        <f>IFERROR(VLOOKUP(Tabel1[[#This Row],[Üürnik]],'Lepingu lisa'!$K$3:$L$22,2,FALSE),"")</f>
        <v/>
      </c>
      <c r="L987" s="21" t="str">
        <f>IFERROR(VLOOKUP(Tabel1[[#This Row],[Jaotus]],Tabelid!L:M,2,FALSE),"")</f>
        <v/>
      </c>
    </row>
    <row r="988" spans="1:12" x14ac:dyDescent="0.25">
      <c r="A988" s="29"/>
      <c r="B988" s="31"/>
      <c r="C988" s="29"/>
      <c r="D988" s="29"/>
      <c r="E988" s="29"/>
      <c r="F988" s="44"/>
      <c r="G988" s="29"/>
      <c r="H988" s="21" t="str">
        <f>LEFT(Tabel1[[#This Row],[Ruumi tüüp (TALO Tüüpruumide nimestik)]],2)</f>
        <v/>
      </c>
      <c r="I988" s="32"/>
      <c r="J988" s="29"/>
      <c r="K988" s="21" t="str">
        <f>IFERROR(VLOOKUP(Tabel1[[#This Row],[Üürnik]],'Lepingu lisa'!$K$3:$L$22,2,FALSE),"")</f>
        <v/>
      </c>
      <c r="L988" s="21" t="str">
        <f>IFERROR(VLOOKUP(Tabel1[[#This Row],[Jaotus]],Tabelid!L:M,2,FALSE),"")</f>
        <v/>
      </c>
    </row>
    <row r="989" spans="1:12" x14ac:dyDescent="0.25">
      <c r="A989" s="29"/>
      <c r="B989" s="31"/>
      <c r="C989" s="29"/>
      <c r="D989" s="29"/>
      <c r="E989" s="29"/>
      <c r="F989" s="44"/>
      <c r="G989" s="29"/>
      <c r="H989" s="21" t="str">
        <f>LEFT(Tabel1[[#This Row],[Ruumi tüüp (TALO Tüüpruumide nimestik)]],2)</f>
        <v/>
      </c>
      <c r="I989" s="32"/>
      <c r="J989" s="29"/>
      <c r="K989" s="21" t="str">
        <f>IFERROR(VLOOKUP(Tabel1[[#This Row],[Üürnik]],'Lepingu lisa'!$K$3:$L$22,2,FALSE),"")</f>
        <v/>
      </c>
      <c r="L989" s="21" t="str">
        <f>IFERROR(VLOOKUP(Tabel1[[#This Row],[Jaotus]],Tabelid!L:M,2,FALSE),"")</f>
        <v/>
      </c>
    </row>
    <row r="990" spans="1:12" x14ac:dyDescent="0.25">
      <c r="A990" s="29"/>
      <c r="B990" s="31"/>
      <c r="C990" s="29"/>
      <c r="D990" s="29"/>
      <c r="E990" s="29"/>
      <c r="F990" s="44"/>
      <c r="G990" s="29"/>
      <c r="H990" s="21" t="str">
        <f>LEFT(Tabel1[[#This Row],[Ruumi tüüp (TALO Tüüpruumide nimestik)]],2)</f>
        <v/>
      </c>
      <c r="I990" s="32"/>
      <c r="J990" s="29"/>
      <c r="K990" s="21" t="str">
        <f>IFERROR(VLOOKUP(Tabel1[[#This Row],[Üürnik]],'Lepingu lisa'!$K$3:$L$22,2,FALSE),"")</f>
        <v/>
      </c>
      <c r="L990" s="21" t="str">
        <f>IFERROR(VLOOKUP(Tabel1[[#This Row],[Jaotus]],Tabelid!L:M,2,FALSE),"")</f>
        <v/>
      </c>
    </row>
    <row r="991" spans="1:12" x14ac:dyDescent="0.25">
      <c r="A991" s="29"/>
      <c r="B991" s="31"/>
      <c r="C991" s="29"/>
      <c r="D991" s="29"/>
      <c r="E991" s="29"/>
      <c r="F991" s="44"/>
      <c r="G991" s="29"/>
      <c r="H991" s="21" t="str">
        <f>LEFT(Tabel1[[#This Row],[Ruumi tüüp (TALO Tüüpruumide nimestik)]],2)</f>
        <v/>
      </c>
      <c r="I991" s="32"/>
      <c r="J991" s="29"/>
      <c r="K991" s="21" t="str">
        <f>IFERROR(VLOOKUP(Tabel1[[#This Row],[Üürnik]],'Lepingu lisa'!$K$3:$L$22,2,FALSE),"")</f>
        <v/>
      </c>
      <c r="L991" s="21" t="str">
        <f>IFERROR(VLOOKUP(Tabel1[[#This Row],[Jaotus]],Tabelid!L:M,2,FALSE),"")</f>
        <v/>
      </c>
    </row>
    <row r="992" spans="1:12" x14ac:dyDescent="0.25">
      <c r="A992" s="29"/>
      <c r="B992" s="31"/>
      <c r="C992" s="29"/>
      <c r="D992" s="29"/>
      <c r="E992" s="29"/>
      <c r="F992" s="44"/>
      <c r="G992" s="29"/>
      <c r="H992" s="21" t="str">
        <f>LEFT(Tabel1[[#This Row],[Ruumi tüüp (TALO Tüüpruumide nimestik)]],2)</f>
        <v/>
      </c>
      <c r="I992" s="32"/>
      <c r="J992" s="29"/>
      <c r="K992" s="21" t="str">
        <f>IFERROR(VLOOKUP(Tabel1[[#This Row],[Üürnik]],'Lepingu lisa'!$K$3:$L$22,2,FALSE),"")</f>
        <v/>
      </c>
      <c r="L992" s="21" t="str">
        <f>IFERROR(VLOOKUP(Tabel1[[#This Row],[Jaotus]],Tabelid!L:M,2,FALSE),"")</f>
        <v/>
      </c>
    </row>
    <row r="993" spans="1:12" x14ac:dyDescent="0.25">
      <c r="A993" s="29"/>
      <c r="B993" s="31"/>
      <c r="C993" s="29"/>
      <c r="D993" s="29"/>
      <c r="E993" s="29"/>
      <c r="F993" s="44"/>
      <c r="G993" s="29"/>
      <c r="H993" s="21" t="str">
        <f>LEFT(Tabel1[[#This Row],[Ruumi tüüp (TALO Tüüpruumide nimestik)]],2)</f>
        <v/>
      </c>
      <c r="I993" s="32"/>
      <c r="J993" s="29"/>
      <c r="K993" s="21" t="str">
        <f>IFERROR(VLOOKUP(Tabel1[[#This Row],[Üürnik]],'Lepingu lisa'!$K$3:$L$22,2,FALSE),"")</f>
        <v/>
      </c>
      <c r="L993" s="21" t="str">
        <f>IFERROR(VLOOKUP(Tabel1[[#This Row],[Jaotus]],Tabelid!L:M,2,FALSE),"")</f>
        <v/>
      </c>
    </row>
    <row r="994" spans="1:12" x14ac:dyDescent="0.25">
      <c r="A994" s="29"/>
      <c r="B994" s="31"/>
      <c r="C994" s="29"/>
      <c r="D994" s="29"/>
      <c r="E994" s="29"/>
      <c r="F994" s="44"/>
      <c r="G994" s="29"/>
      <c r="H994" s="21" t="str">
        <f>LEFT(Tabel1[[#This Row],[Ruumi tüüp (TALO Tüüpruumide nimestik)]],2)</f>
        <v/>
      </c>
      <c r="I994" s="32"/>
      <c r="J994" s="29"/>
      <c r="K994" s="21" t="str">
        <f>IFERROR(VLOOKUP(Tabel1[[#This Row],[Üürnik]],'Lepingu lisa'!$K$3:$L$22,2,FALSE),"")</f>
        <v/>
      </c>
      <c r="L994" s="21" t="str">
        <f>IFERROR(VLOOKUP(Tabel1[[#This Row],[Jaotus]],Tabelid!L:M,2,FALSE),"")</f>
        <v/>
      </c>
    </row>
    <row r="995" spans="1:12" x14ac:dyDescent="0.25">
      <c r="A995" s="29"/>
      <c r="B995" s="31"/>
      <c r="C995" s="29"/>
      <c r="D995" s="29"/>
      <c r="E995" s="29"/>
      <c r="F995" s="44"/>
      <c r="G995" s="29"/>
      <c r="H995" s="21" t="str">
        <f>LEFT(Tabel1[[#This Row],[Ruumi tüüp (TALO Tüüpruumide nimestik)]],2)</f>
        <v/>
      </c>
      <c r="I995" s="32"/>
      <c r="J995" s="29"/>
      <c r="K995" s="21" t="str">
        <f>IFERROR(VLOOKUP(Tabel1[[#This Row],[Üürnik]],'Lepingu lisa'!$K$3:$L$22,2,FALSE),"")</f>
        <v/>
      </c>
      <c r="L995" s="21" t="str">
        <f>IFERROR(VLOOKUP(Tabel1[[#This Row],[Jaotus]],Tabelid!L:M,2,FALSE),"")</f>
        <v/>
      </c>
    </row>
    <row r="996" spans="1:12" x14ac:dyDescent="0.25">
      <c r="A996" s="29"/>
      <c r="B996" s="31"/>
      <c r="C996" s="29"/>
      <c r="D996" s="29"/>
      <c r="E996" s="29"/>
      <c r="F996" s="44"/>
      <c r="G996" s="29"/>
      <c r="H996" s="21" t="str">
        <f>LEFT(Tabel1[[#This Row],[Ruumi tüüp (TALO Tüüpruumide nimestik)]],2)</f>
        <v/>
      </c>
      <c r="I996" s="32"/>
      <c r="J996" s="29"/>
      <c r="K996" s="21" t="str">
        <f>IFERROR(VLOOKUP(Tabel1[[#This Row],[Üürnik]],'Lepingu lisa'!$K$3:$L$22,2,FALSE),"")</f>
        <v/>
      </c>
      <c r="L996" s="21" t="str">
        <f>IFERROR(VLOOKUP(Tabel1[[#This Row],[Jaotus]],Tabelid!L:M,2,FALSE),"")</f>
        <v/>
      </c>
    </row>
    <row r="997" spans="1:12" x14ac:dyDescent="0.25">
      <c r="A997" s="29"/>
      <c r="B997" s="31"/>
      <c r="C997" s="29"/>
      <c r="D997" s="29"/>
      <c r="E997" s="29"/>
      <c r="F997" s="44"/>
      <c r="G997" s="29"/>
      <c r="H997" s="21" t="str">
        <f>LEFT(Tabel1[[#This Row],[Ruumi tüüp (TALO Tüüpruumide nimestik)]],2)</f>
        <v/>
      </c>
      <c r="I997" s="32"/>
      <c r="J997" s="29"/>
      <c r="K997" s="21" t="str">
        <f>IFERROR(VLOOKUP(Tabel1[[#This Row],[Üürnik]],'Lepingu lisa'!$K$3:$L$22,2,FALSE),"")</f>
        <v/>
      </c>
      <c r="L997" s="21" t="str">
        <f>IFERROR(VLOOKUP(Tabel1[[#This Row],[Jaotus]],Tabelid!L:M,2,FALSE),"")</f>
        <v/>
      </c>
    </row>
    <row r="998" spans="1:12" x14ac:dyDescent="0.25">
      <c r="A998" s="29"/>
      <c r="B998" s="31"/>
      <c r="C998" s="29"/>
      <c r="D998" s="29"/>
      <c r="E998" s="29"/>
      <c r="F998" s="44"/>
      <c r="G998" s="29"/>
      <c r="H998" s="21" t="str">
        <f>LEFT(Tabel1[[#This Row],[Ruumi tüüp (TALO Tüüpruumide nimestik)]],2)</f>
        <v/>
      </c>
      <c r="I998" s="32"/>
      <c r="J998" s="29"/>
      <c r="K998" s="21" t="str">
        <f>IFERROR(VLOOKUP(Tabel1[[#This Row],[Üürnik]],'Lepingu lisa'!$K$3:$L$22,2,FALSE),"")</f>
        <v/>
      </c>
      <c r="L998" s="21" t="str">
        <f>IFERROR(VLOOKUP(Tabel1[[#This Row],[Jaotus]],Tabelid!L:M,2,FALSE),"")</f>
        <v/>
      </c>
    </row>
    <row r="999" spans="1:12" x14ac:dyDescent="0.25">
      <c r="A999" s="29"/>
      <c r="B999" s="31"/>
      <c r="C999" s="29"/>
      <c r="D999" s="29"/>
      <c r="E999" s="29"/>
      <c r="F999" s="44"/>
      <c r="G999" s="29"/>
      <c r="H999" s="21" t="str">
        <f>LEFT(Tabel1[[#This Row],[Ruumi tüüp (TALO Tüüpruumide nimestik)]],2)</f>
        <v/>
      </c>
      <c r="I999" s="32"/>
      <c r="J999" s="29"/>
      <c r="K999" s="21" t="str">
        <f>IFERROR(VLOOKUP(Tabel1[[#This Row],[Üürnik]],'Lepingu lisa'!$K$3:$L$22,2,FALSE),"")</f>
        <v/>
      </c>
      <c r="L999" s="21" t="str">
        <f>IFERROR(VLOOKUP(Tabel1[[#This Row],[Jaotus]],Tabelid!L:M,2,FALSE),"")</f>
        <v/>
      </c>
    </row>
    <row r="1000" spans="1:12" x14ac:dyDescent="0.25">
      <c r="A1000" s="29"/>
      <c r="B1000" s="31"/>
      <c r="C1000" s="29"/>
      <c r="D1000" s="29"/>
      <c r="E1000" s="29"/>
      <c r="F1000" s="44"/>
      <c r="G1000" s="29"/>
      <c r="H1000" s="21" t="str">
        <f>LEFT(Tabel1[[#This Row],[Ruumi tüüp (TALO Tüüpruumide nimestik)]],2)</f>
        <v/>
      </c>
      <c r="I1000" s="32"/>
      <c r="J1000" s="29"/>
      <c r="K1000" s="21" t="str">
        <f>IFERROR(VLOOKUP(Tabel1[[#This Row],[Üürnik]],'Lepingu lisa'!$K$3:$L$22,2,FALSE),"")</f>
        <v/>
      </c>
      <c r="L1000" s="21" t="str">
        <f>IFERROR(VLOOKUP(Tabel1[[#This Row],[Jaotus]],Tabelid!L:M,2,FALSE),"")</f>
        <v/>
      </c>
    </row>
    <row r="1001" spans="1:12" x14ac:dyDescent="0.25">
      <c r="A1001" s="29"/>
      <c r="B1001" s="31"/>
      <c r="C1001" s="29"/>
      <c r="D1001" s="29"/>
      <c r="E1001" s="29"/>
      <c r="F1001" s="44"/>
      <c r="G1001" s="29"/>
      <c r="H1001" s="21" t="str">
        <f>LEFT(Tabel1[[#This Row],[Ruumi tüüp (TALO Tüüpruumide nimestik)]],2)</f>
        <v/>
      </c>
      <c r="I1001" s="32"/>
      <c r="J1001" s="29"/>
      <c r="K1001" s="21" t="str">
        <f>IFERROR(VLOOKUP(Tabel1[[#This Row],[Üürnik]],'Lepingu lisa'!$K$3:$L$22,2,FALSE),"")</f>
        <v/>
      </c>
      <c r="L1001" s="21" t="str">
        <f>IFERROR(VLOOKUP(Tabel1[[#This Row],[Jaotus]],Tabelid!L:M,2,FALSE),"")</f>
        <v/>
      </c>
    </row>
    <row r="1002" spans="1:12" x14ac:dyDescent="0.25">
      <c r="A1002" s="29"/>
      <c r="B1002" s="31"/>
      <c r="C1002" s="29"/>
      <c r="D1002" s="29"/>
      <c r="E1002" s="29"/>
      <c r="F1002" s="44"/>
      <c r="G1002" s="29"/>
      <c r="H1002" s="21" t="str">
        <f>LEFT(Tabel1[[#This Row],[Ruumi tüüp (TALO Tüüpruumide nimestik)]],2)</f>
        <v/>
      </c>
      <c r="I1002" s="32"/>
      <c r="J1002" s="29"/>
      <c r="K1002" s="21" t="str">
        <f>IFERROR(VLOOKUP(Tabel1[[#This Row],[Üürnik]],'Lepingu lisa'!$K$3:$L$22,2,FALSE),"")</f>
        <v/>
      </c>
      <c r="L1002" s="21" t="str">
        <f>IFERROR(VLOOKUP(Tabel1[[#This Row],[Jaotus]],Tabelid!L:M,2,FALSE),"")</f>
        <v/>
      </c>
    </row>
    <row r="1003" spans="1:12" x14ac:dyDescent="0.25">
      <c r="A1003" s="29"/>
      <c r="B1003" s="31"/>
      <c r="C1003" s="29"/>
      <c r="D1003" s="29"/>
      <c r="E1003" s="29"/>
      <c r="F1003" s="44"/>
      <c r="G1003" s="29"/>
      <c r="H1003" s="21" t="str">
        <f>LEFT(Tabel1[[#This Row],[Ruumi tüüp (TALO Tüüpruumide nimestik)]],2)</f>
        <v/>
      </c>
      <c r="I1003" s="32"/>
      <c r="J1003" s="29"/>
      <c r="K1003" s="21" t="str">
        <f>IFERROR(VLOOKUP(Tabel1[[#This Row],[Üürnik]],'Lepingu lisa'!$K$3:$L$22,2,FALSE),"")</f>
        <v/>
      </c>
      <c r="L1003" s="21" t="str">
        <f>IFERROR(VLOOKUP(Tabel1[[#This Row],[Jaotus]],Tabelid!L:M,2,FALSE),"")</f>
        <v/>
      </c>
    </row>
  </sheetData>
  <sheetProtection autoFilter="0"/>
  <conditionalFormatting sqref="B98:F1003 C4:E97">
    <cfRule type="expression" dxfId="18" priority="4">
      <formula>AND((ISTEXT($A4))=TRUE,B4="")</formula>
    </cfRule>
  </conditionalFormatting>
  <conditionalFormatting sqref="I4:I1003">
    <cfRule type="expression" dxfId="17" priority="2">
      <formula>AND($C4="ÜÜRITAV PIND (ÜP)",$I4="")</formula>
    </cfRule>
  </conditionalFormatting>
  <pageMargins left="0.7" right="0.7" top="0.75" bottom="0.75" header="0.3" footer="0.3"/>
  <pageSetup paperSize="9" orientation="portrait" r:id="rId1"/>
  <ignoredErrors>
    <ignoredError sqref="H4 H5 H6 H7 H8 H9 H10 H11 H12 H13 A161:L1003 H15 H16 H17 H14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K4:L4 K14:L14 K6:L6 H95 H97:L97 K5:L5 K7:L7 K8:L8 K9:L9 K10:L10 K11:L11 K12:L12 K13:L13 K15:L15 K16:L16 K17:L17 K18:L18 K19:L19 K20:L20 K21:L21 K22:L22 K23:L23 K24:L24 K25:L25 K26:L26 K27:L27 K28:L28 K29:L29 K30:L30 K31:L31 K32:L32 K33:L33 K34:L34 K35:L35 K36:L36 K37:L37 K38:L38 K39:L39 K40:L40 K41:L41 K42:L42 K43:L43 K44:L44 K45:L45 K46:L46 K47:L47 K48:L48 K49:L49 K50:L50 K51:L51 K52:L52 K53:L53 K54:L54 K55:L55 K56:L56 K57:L57 K58:L58 K59:L59 K60:L60 K61:L61 K62:L62 K63:L63 K64:L64 K65:L65 K66:L66 K67:L67 K68:L68 K69:L69 K70:L70 K71:L71 K72:L72 K73:L73 K74:L74 K75:L75 K76:L76 K77:L77 K78:L78 K79:L79 K80:L80 K81:L81 K82:L82 K83:L83 K84:L84 K85:L85 K86:L86 K87:L87 K88:L88 K89:L89 K90:L90 K91:L91 K92:L92 K93:L93 K94:L94 G142:L142 K95:L95 H135:H140 H134 K134:L134 G141:H141 K141:L141 K135:L140 G148:L148 G143:H147 K143:L147 G154:L154 G149:H153 K149:L153 G155:H160 K155:L160 H107:H112 H99 K99:L99 H100 K100:L100 H101:H105 K101:L105 H117:L117 H113 K113:L113 H114:H116 K114:L116 H132:L133 H130:H131 K118:L131 H98 K98:L98 H106 K106:L106 K107:L112 H96 K96:L96 H118:H129" numberStoredAsText="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 id="{0B0F378A-590D-4ACF-90DF-93F654AF4588}">
            <xm:f>AND(ISERROR(MATCH(J4,'Lepingu lisa'!$K$3:$K$21,0)),NOT(J4=""))</xm:f>
            <x14:dxf>
              <fill>
                <patternFill>
                  <bgColor rgb="FFFF0000"/>
                </patternFill>
              </fill>
            </x14:dxf>
          </x14:cfRule>
          <xm:sqref>J4:J1003</xm:sqref>
        </x14:conditionalFormatting>
        <x14:conditionalFormatting xmlns:xm="http://schemas.microsoft.com/office/excel/2006/main">
          <x14:cfRule type="expression" priority="1" id="{41C2FB3B-0CF5-41CF-B5CB-5685B5F6807C}">
            <xm:f>IF($C4="",FALSE,ISERROR(VLOOKUP($C4&amp;$D4&amp;$E4,'Tüüpruumide nimestik'!$D:$D,1,FALSE)))</xm:f>
            <x14:dxf>
              <fill>
                <patternFill>
                  <bgColor rgb="FFFF0000"/>
                </patternFill>
              </fill>
            </x14:dxf>
          </x14:cfRule>
          <xm:sqref>C4:E1003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OFFSET(Tabelid!$A$1,IF('Hoone üldandmed'!$B$4="",6,MATCH('Hoone üldandmed'!$B$4,Tabelid!$A$1:$A$26,0)-1),0,IF('Hoone üldandmed'!$B$4="",'Hoone üldandmed'!$B$3-'Hoone üldandmed'!$B$4,'Hoone üldandmed'!$B$3-'Hoone üldandmed'!$B$4+1),1)</xm:f>
          </x14:formula1>
          <xm:sqref>A4:A1003</xm:sqref>
        </x14:dataValidation>
        <x14:dataValidation type="list" allowBlank="1" showInputMessage="1" showErrorMessage="1" errorTitle="Viga" error="Vali loendist üks väärtus!" xr:uid="{00000000-0002-0000-0100-000001000000}">
          <x14:formula1>
            <xm:f>Tabelid!$L$1:$L$3</xm:f>
          </x14:formula1>
          <xm:sqref>I4:I1003</xm:sqref>
        </x14:dataValidation>
        <x14:dataValidation type="list" allowBlank="1" showInputMessage="1" showErrorMessage="1" errorTitle="Viga" error="Vali loendist üks väärtus!" xr:uid="{00000000-0002-0000-0100-000002000000}">
          <x14:formula1>
            <xm:f>Tabelid!$J$1:$J$4</xm:f>
          </x14:formula1>
          <xm:sqref>C4:C1003</xm:sqref>
        </x14:dataValidation>
        <x14:dataValidation type="list" allowBlank="1" showInputMessage="1" showErrorMessage="1" errorTitle="Viga" error="Vali loendist üks väärtus!" xr:uid="{00000000-0002-0000-0100-000003000000}">
          <x14:formula1>
            <xm:f>OFFSET('Lepingu lisa'!$K$2,1,0,COUNTA('Lepingu lisa'!$K$3:$K$21),1)</xm:f>
          </x14:formula1>
          <xm:sqref>J4:J1003</xm:sqref>
        </x14:dataValidation>
        <x14:dataValidation type="list" allowBlank="1" showInputMessage="1" showErrorMessage="1" errorTitle="Viga" error="Vali loendist üks väärtus!" xr:uid="{00000000-0002-0000-0100-000004000000}">
          <x14:formula1>
            <xm:f>OFFSET(Ruumi_nimetus!$B$1,MATCH(C4,Ruumi_nimetus!A:A,0)-1,0,COUNTIF(Ruumi_nimetus!A:A,C4),1)</xm:f>
          </x14:formula1>
          <xm:sqref>D4:D1003</xm:sqref>
        </x14:dataValidation>
        <x14:dataValidation type="list" allowBlank="1" showInputMessage="1" showErrorMessage="1" errorTitle="Viga" error="Vali loendist üks väärtus!" xr:uid="{00000000-0002-0000-0100-000005000000}">
          <x14:formula1>
            <xm:f>OFFSET('Tüüpruumide nimestik'!$B$1,MATCH(D4,'Tüüpruumide nimestik'!A:A,0)-1,0,COUNTIF('Tüüpruumide nimestik'!A:A,D4),1)</xm:f>
          </x14:formula1>
          <xm:sqref>E4:E1003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19"/>
  <sheetViews>
    <sheetView zoomScaleNormal="100" workbookViewId="0">
      <selection activeCell="D25" sqref="D25"/>
    </sheetView>
  </sheetViews>
  <sheetFormatPr defaultColWidth="9.140625" defaultRowHeight="15" x14ac:dyDescent="0.25"/>
  <cols>
    <col min="1" max="1" width="42.7109375" style="21" customWidth="1"/>
    <col min="2" max="2" width="21.5703125" style="24" bestFit="1" customWidth="1"/>
    <col min="3" max="27" width="8.7109375" style="24" customWidth="1"/>
    <col min="28" max="28" width="8.7109375" style="13" customWidth="1"/>
    <col min="29" max="29" width="9.7109375" style="13" hidden="1" customWidth="1"/>
    <col min="30" max="16384" width="9.140625" style="13"/>
  </cols>
  <sheetData>
    <row r="1" spans="1:31" x14ac:dyDescent="0.25">
      <c r="A1" s="33" t="s">
        <v>152</v>
      </c>
      <c r="B1" s="34" t="str">
        <f>IF('Hoone üldandmed'!B2="","",'Hoone üldandmed'!B2)</f>
        <v>Võru tn. 12, Põlva</v>
      </c>
      <c r="C1" s="34"/>
      <c r="D1" s="34"/>
      <c r="E1" s="34"/>
      <c r="F1" s="34"/>
      <c r="G1" s="34"/>
      <c r="H1" s="34"/>
      <c r="I1" s="34"/>
      <c r="J1" s="34"/>
      <c r="K1" s="34"/>
      <c r="L1" s="34"/>
      <c r="M1" s="34"/>
      <c r="N1" s="34"/>
      <c r="O1" s="34"/>
      <c r="P1" s="34"/>
      <c r="Q1" s="34"/>
      <c r="R1" s="34"/>
      <c r="S1" s="34"/>
      <c r="T1" s="34"/>
      <c r="U1" s="34"/>
      <c r="V1" s="34"/>
      <c r="W1" s="34"/>
      <c r="X1" s="34"/>
      <c r="Y1" s="34"/>
      <c r="Z1" s="34"/>
      <c r="AA1" s="34"/>
      <c r="AC1" s="34" t="s">
        <v>193</v>
      </c>
    </row>
    <row r="3" spans="1:31" x14ac:dyDescent="0.25">
      <c r="A3" s="33" t="s">
        <v>192</v>
      </c>
    </row>
    <row r="4" spans="1:31" x14ac:dyDescent="0.25">
      <c r="A4" s="35" t="s">
        <v>167</v>
      </c>
      <c r="B4" s="54">
        <v>1380</v>
      </c>
      <c r="C4" s="36"/>
      <c r="D4" s="36"/>
      <c r="E4" s="36"/>
      <c r="F4" s="36"/>
      <c r="G4" s="36"/>
      <c r="H4" s="36"/>
      <c r="I4" s="36"/>
      <c r="J4" s="36"/>
      <c r="K4" s="36"/>
      <c r="L4" s="36"/>
      <c r="M4" s="36"/>
      <c r="N4" s="36"/>
      <c r="O4" s="36"/>
      <c r="P4" s="36"/>
      <c r="Q4" s="36"/>
      <c r="R4" s="36"/>
      <c r="S4" s="36"/>
      <c r="T4" s="36"/>
      <c r="U4" s="36"/>
      <c r="V4" s="36"/>
      <c r="W4" s="36"/>
      <c r="X4" s="36"/>
      <c r="Y4" s="36"/>
      <c r="Z4" s="36"/>
      <c r="AA4" s="36"/>
    </row>
    <row r="5" spans="1:31" x14ac:dyDescent="0.25">
      <c r="A5" s="35" t="s">
        <v>168</v>
      </c>
      <c r="B5" s="37">
        <f>SUMIF(A:A,"Korruse netopind (KNP):",B:B)</f>
        <v>2512.9999999999995</v>
      </c>
      <c r="C5" s="37"/>
      <c r="D5" s="37"/>
      <c r="E5" s="37"/>
      <c r="F5" s="37"/>
      <c r="G5" s="37"/>
      <c r="H5" s="37"/>
      <c r="I5" s="37"/>
      <c r="J5" s="37"/>
      <c r="K5" s="37"/>
      <c r="L5" s="37"/>
      <c r="M5" s="37"/>
      <c r="N5" s="37"/>
      <c r="O5" s="37"/>
      <c r="P5" s="37"/>
      <c r="Q5" s="37"/>
      <c r="R5" s="37"/>
      <c r="S5" s="37"/>
      <c r="T5" s="37"/>
      <c r="U5" s="37"/>
      <c r="V5" s="37"/>
      <c r="W5" s="37"/>
      <c r="X5" s="37"/>
      <c r="Y5" s="37"/>
      <c r="Z5" s="37"/>
      <c r="AA5" s="37"/>
    </row>
    <row r="6" spans="1:31" x14ac:dyDescent="0.25">
      <c r="A6" s="35" t="s">
        <v>169</v>
      </c>
      <c r="B6" s="37">
        <f>SUMIF(A:A,"Korruse kasulik pind (KKP):",B:B)</f>
        <v>2625.3</v>
      </c>
      <c r="C6" s="37"/>
      <c r="D6" s="37"/>
      <c r="E6" s="37"/>
      <c r="F6" s="37"/>
      <c r="G6" s="37"/>
      <c r="H6" s="37"/>
      <c r="I6" s="37"/>
      <c r="J6" s="37"/>
      <c r="K6" s="37"/>
      <c r="L6" s="37"/>
      <c r="M6" s="37"/>
      <c r="N6" s="37"/>
      <c r="O6" s="37"/>
      <c r="P6" s="37"/>
      <c r="Q6" s="37"/>
      <c r="R6" s="37"/>
      <c r="S6" s="37"/>
      <c r="T6" s="37"/>
      <c r="U6" s="37"/>
      <c r="V6" s="37"/>
      <c r="W6" s="37"/>
      <c r="X6" s="37"/>
      <c r="Y6" s="37"/>
      <c r="Z6" s="37"/>
      <c r="AA6" s="37"/>
    </row>
    <row r="7" spans="1:31" x14ac:dyDescent="0.25">
      <c r="A7" s="35" t="s">
        <v>170</v>
      </c>
      <c r="B7" s="37">
        <f>SUMIF(A:A,"Korruse brutopind (KBP):",B:B)</f>
        <v>2866.8999999999996</v>
      </c>
      <c r="C7" s="37"/>
      <c r="D7" s="37"/>
      <c r="E7" s="37"/>
      <c r="F7" s="37"/>
      <c r="G7" s="37"/>
      <c r="H7" s="37"/>
      <c r="I7" s="37"/>
      <c r="J7" s="37"/>
      <c r="K7" s="37"/>
      <c r="L7" s="37"/>
      <c r="M7" s="37"/>
      <c r="N7" s="37"/>
      <c r="O7" s="37"/>
      <c r="P7" s="37"/>
      <c r="Q7" s="37"/>
      <c r="R7" s="37"/>
      <c r="S7" s="37"/>
      <c r="T7" s="37"/>
      <c r="U7" s="37"/>
      <c r="V7" s="37"/>
      <c r="W7" s="37"/>
      <c r="X7" s="37"/>
      <c r="Y7" s="37"/>
      <c r="Z7" s="37"/>
      <c r="AA7" s="37"/>
    </row>
    <row r="8" spans="1:31" x14ac:dyDescent="0.25">
      <c r="A8" s="35" t="s">
        <v>171</v>
      </c>
      <c r="B8" s="54">
        <v>8465</v>
      </c>
      <c r="C8" s="36"/>
      <c r="D8" s="36"/>
      <c r="E8" s="36"/>
      <c r="F8" s="36"/>
      <c r="G8" s="36"/>
      <c r="H8" s="36"/>
      <c r="I8" s="36"/>
      <c r="J8" s="36"/>
      <c r="K8" s="36"/>
      <c r="L8" s="36"/>
      <c r="M8" s="36"/>
      <c r="N8" s="36"/>
      <c r="O8" s="36"/>
      <c r="P8" s="36"/>
      <c r="Q8" s="36"/>
      <c r="R8" s="36"/>
      <c r="S8" s="36"/>
      <c r="T8" s="36"/>
      <c r="U8" s="36"/>
      <c r="V8" s="36"/>
      <c r="W8" s="36"/>
      <c r="X8" s="36"/>
      <c r="Y8" s="36"/>
      <c r="Z8" s="36"/>
      <c r="AA8" s="36"/>
    </row>
    <row r="10" spans="1:31" x14ac:dyDescent="0.25">
      <c r="A10" s="33" t="str">
        <f>IF(AND('Hoone üldandmed'!B3="",'Hoone üldandmed'!B4=""),"","EKSPLIKATSIOON KORRUSTE KAUPA:")</f>
        <v>EKSPLIKATSIOON KORRUSTE KAUPA:</v>
      </c>
    </row>
    <row r="11" spans="1:31" x14ac:dyDescent="0.25">
      <c r="A11" s="17" t="str">
        <f>IF(AND('Hoone üldandmed'!B3="",'Hoone üldandmed'!B4=""),"",MIN(Tabelid!F:F)&amp;"."&amp;" Korrus")</f>
        <v>1. Korrus</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C11" s="39">
        <f>IFERROR(IF(FIND(".",A11)=3,LEFT(A11,2),LEFT(A11,1))*1,"")</f>
        <v>1</v>
      </c>
      <c r="AE11" s="34"/>
    </row>
    <row r="12" spans="1:31" x14ac:dyDescent="0.25">
      <c r="A12" s="40" t="str">
        <f>IF(A11="","",Tabelid!D2)</f>
        <v>Korruse üüritav pind (ÜP):</v>
      </c>
      <c r="B12" s="38">
        <f>IF(A12="","",SUMIFS(Eksplikatsioon!F:F,Eksplikatsioon!A:A,AC12,Eksplikatsioon!C:C,Tabelid!E2))</f>
        <v>1248.5999999999995</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C12" s="39">
        <f>AC11</f>
        <v>1</v>
      </c>
    </row>
    <row r="13" spans="1:31" x14ac:dyDescent="0.25">
      <c r="A13" s="40" t="str">
        <f>IF(A12="","",Tabelid!D3)</f>
        <v>Korruse vertikaalsete ühendusteede pind:</v>
      </c>
      <c r="B13" s="38">
        <f>IF(A13="","",SUMIFS(Eksplikatsioon!F:F,Eksplikatsioon!A:A,AC13,Eksplikatsioon!C:C,Tabelid!E3))</f>
        <v>19.100000000000001</v>
      </c>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C13" s="39">
        <f t="shared" ref="AC13:AC18" si="0">AC12</f>
        <v>1</v>
      </c>
    </row>
    <row r="14" spans="1:31" x14ac:dyDescent="0.25">
      <c r="A14" s="40" t="str">
        <f>IF(A13="","",Tabelid!D4)</f>
        <v>Korruse tehnopind (TRP):</v>
      </c>
      <c r="B14" s="38">
        <f>IF(A14="","",SUMIFS(Eksplikatsioon!F:F,Eksplikatsioon!A:A,AC14,Eksplikatsioon!C:C,Tabelid!E4))</f>
        <v>36</v>
      </c>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C14" s="39">
        <f t="shared" si="0"/>
        <v>1</v>
      </c>
    </row>
    <row r="15" spans="1:31" x14ac:dyDescent="0.25">
      <c r="A15" s="40" t="str">
        <f>IF(A14="","",Tabelid!D5)</f>
        <v>Korruse netopind (KNP):</v>
      </c>
      <c r="B15" s="38">
        <f>IF(A15="","",SUM(B12:B14))</f>
        <v>1303.6999999999994</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C15" s="39">
        <f t="shared" si="0"/>
        <v>1</v>
      </c>
    </row>
    <row r="16" spans="1:31" x14ac:dyDescent="0.25">
      <c r="A16" s="40" t="str">
        <f>IF(A15="","",Tabelid!D6)</f>
        <v>Korruse kasulik pind (KKP):</v>
      </c>
      <c r="B16" s="54">
        <v>1380.1</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C16" s="39">
        <f t="shared" si="0"/>
        <v>1</v>
      </c>
    </row>
    <row r="17" spans="1:29" x14ac:dyDescent="0.25">
      <c r="A17" s="40" t="str">
        <f>IF(A16="","",Tabelid!D7)</f>
        <v>Korruse brutopind (KBP):</v>
      </c>
      <c r="B17" s="54">
        <v>1502.3</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C17" s="39">
        <f t="shared" si="0"/>
        <v>1</v>
      </c>
    </row>
    <row r="18" spans="1:29" x14ac:dyDescent="0.25">
      <c r="A18" s="40" t="str">
        <f>IF(A17="","",Tabelid!D8)</f>
        <v>Korruse avatud netopind:</v>
      </c>
      <c r="B18" s="38">
        <f>IF(A18="","",SUMIFS(Eksplikatsioon!F:F,Eksplikatsioon!A:A,AC18,Eksplikatsioon!C:C,Tabelid!E8))</f>
        <v>0</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C18" s="39">
        <f t="shared" si="0"/>
        <v>1</v>
      </c>
    </row>
    <row r="19" spans="1:29" x14ac:dyDescent="0.25">
      <c r="A19" s="17" t="str">
        <f>IF(COUNTIF(Tabelid!G:G,TRUE)/8-Tabelid!H9&gt;0,MIN(Tabelid!F:F)+Tabelid!H9&amp;"."&amp;" Korrus","")</f>
        <v>2. Korrus</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C19" s="39">
        <f>IFERROR(IF(FIND(".",A19)=3,LEFT(A19,2),LEFT(A19,1))*1,"")</f>
        <v>2</v>
      </c>
    </row>
    <row r="20" spans="1:29" x14ac:dyDescent="0.25">
      <c r="A20" s="40" t="str">
        <f>IF(A19="","",Tabelid!D10)</f>
        <v>Korruse üüritav pind (ÜP):</v>
      </c>
      <c r="B20" s="38">
        <f>IF(A20="","",SUMIFS(Eksplikatsioon!F:F,Eksplikatsioon!A:A,AC20,Eksplikatsioon!C:C,Tabelid!E10))</f>
        <v>1138.8000000000002</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C20" s="39">
        <f>AC19</f>
        <v>2</v>
      </c>
    </row>
    <row r="21" spans="1:29" x14ac:dyDescent="0.25">
      <c r="A21" s="40" t="str">
        <f>IF(A20="","",Tabelid!D11)</f>
        <v>Korruse vertikaalsete ühendusteede pind:</v>
      </c>
      <c r="B21" s="38">
        <f>IF(A21="","",SUMIFS(Eksplikatsioon!F:F,Eksplikatsioon!A:A,AC21,Eksplikatsioon!C:C,Tabelid!E11))</f>
        <v>38.9</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C21" s="39">
        <f t="shared" ref="AC21:AC26" si="1">AC20</f>
        <v>2</v>
      </c>
    </row>
    <row r="22" spans="1:29" x14ac:dyDescent="0.25">
      <c r="A22" s="40" t="str">
        <f>IF(A21="","",Tabelid!D12)</f>
        <v>Korruse tehnopind (TRP):</v>
      </c>
      <c r="B22" s="38">
        <f>IF(A22="","",SUMIFS(Eksplikatsioon!F:F,Eksplikatsioon!A:A,AC22,Eksplikatsioon!C:C,Tabelid!E12))</f>
        <v>31.599999999999998</v>
      </c>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C22" s="39">
        <f t="shared" si="1"/>
        <v>2</v>
      </c>
    </row>
    <row r="23" spans="1:29" x14ac:dyDescent="0.25">
      <c r="A23" s="40" t="str">
        <f>IF(A22="","",Tabelid!D13)</f>
        <v>Korruse netopind (KNP):</v>
      </c>
      <c r="B23" s="38">
        <f>IF(A23="","",SUM(B20:B22))</f>
        <v>1209.3000000000002</v>
      </c>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C23" s="39">
        <f t="shared" si="1"/>
        <v>2</v>
      </c>
    </row>
    <row r="24" spans="1:29" x14ac:dyDescent="0.25">
      <c r="A24" s="40" t="str">
        <f>IF(A23="","",Tabelid!D14)</f>
        <v>Korruse kasulik pind (KKP):</v>
      </c>
      <c r="B24" s="54">
        <v>1245.2</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C24" s="39">
        <f t="shared" si="1"/>
        <v>2</v>
      </c>
    </row>
    <row r="25" spans="1:29" x14ac:dyDescent="0.25">
      <c r="A25" s="40" t="str">
        <f>IF(A24="","",Tabelid!D15)</f>
        <v>Korruse brutopind (KBP):</v>
      </c>
      <c r="B25" s="54">
        <v>1364.6</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C25" s="39">
        <f t="shared" si="1"/>
        <v>2</v>
      </c>
    </row>
    <row r="26" spans="1:29" x14ac:dyDescent="0.25">
      <c r="A26" s="40" t="str">
        <f>IF(A25="","",Tabelid!D16)</f>
        <v>Korruse avatud netopind:</v>
      </c>
      <c r="B26" s="38">
        <f>IF(A26="","",SUMIFS(Eksplikatsioon!F:F,Eksplikatsioon!A:A,AC26,Eksplikatsioon!C:C,Tabelid!E16))</f>
        <v>0</v>
      </c>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C26" s="39">
        <f t="shared" si="1"/>
        <v>2</v>
      </c>
    </row>
    <row r="27" spans="1:29" x14ac:dyDescent="0.25">
      <c r="A27" s="17" t="str">
        <f>IF(COUNTIF(Tabelid!G:G,TRUE)/8-Tabelid!H17&gt;0,MIN(Tabelid!F:F)+Tabelid!H17&amp;"."&amp;" Korrus","")</f>
        <v/>
      </c>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C27" s="39" t="str">
        <f>IFERROR(IF(FIND(".",A27)=3,LEFT(A27,2),LEFT(A27,1))*1,"")</f>
        <v/>
      </c>
    </row>
    <row r="28" spans="1:29" x14ac:dyDescent="0.25">
      <c r="A28" s="40" t="str">
        <f>IF(A27="","",Tabelid!D18)</f>
        <v/>
      </c>
      <c r="B28" s="38" t="str">
        <f>IF(A28="","",SUMIFS(Eksplikatsioon!F:F,Eksplikatsioon!A:A,AC28,Eksplikatsioon!C:C,Tabelid!E18))</f>
        <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C28" s="39" t="str">
        <f>AC27</f>
        <v/>
      </c>
    </row>
    <row r="29" spans="1:29" x14ac:dyDescent="0.25">
      <c r="A29" s="40" t="str">
        <f>IF(A28="","",Tabelid!D19)</f>
        <v/>
      </c>
      <c r="B29" s="38" t="str">
        <f>IF(A29="","",SUMIFS(Eksplikatsioon!F:F,Eksplikatsioon!A:A,AC29,Eksplikatsioon!C:C,Tabelid!E19))</f>
        <v/>
      </c>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C29" s="39" t="str">
        <f t="shared" ref="AC29:AC34" si="2">AC28</f>
        <v/>
      </c>
    </row>
    <row r="30" spans="1:29" x14ac:dyDescent="0.25">
      <c r="A30" s="40" t="str">
        <f>IF(A29="","",Tabelid!D20)</f>
        <v/>
      </c>
      <c r="B30" s="38" t="str">
        <f>IF(A30="","",SUMIFS(Eksplikatsioon!F:F,Eksplikatsioon!A:A,AC30,Eksplikatsioon!C:C,Tabelid!E20))</f>
        <v/>
      </c>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C30" s="39" t="str">
        <f t="shared" si="2"/>
        <v/>
      </c>
    </row>
    <row r="31" spans="1:29" x14ac:dyDescent="0.25">
      <c r="A31" s="40" t="str">
        <f>IF(A30="","",Tabelid!D21)</f>
        <v/>
      </c>
      <c r="B31" s="38" t="str">
        <f>IF(A31="","",SUM(B28:B30))</f>
        <v/>
      </c>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C31" s="39" t="str">
        <f t="shared" si="2"/>
        <v/>
      </c>
    </row>
    <row r="32" spans="1:29" x14ac:dyDescent="0.25">
      <c r="A32" s="40" t="str">
        <f>IF(A31="","",Tabelid!D22)</f>
        <v/>
      </c>
      <c r="B32" s="54"/>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C32" s="39" t="str">
        <f t="shared" si="2"/>
        <v/>
      </c>
    </row>
    <row r="33" spans="1:29" x14ac:dyDescent="0.25">
      <c r="A33" s="40" t="str">
        <f>IF(A32="","",Tabelid!D23)</f>
        <v/>
      </c>
      <c r="B33" s="54"/>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C33" s="39" t="str">
        <f t="shared" si="2"/>
        <v/>
      </c>
    </row>
    <row r="34" spans="1:29" x14ac:dyDescent="0.25">
      <c r="A34" s="40" t="str">
        <f>IF(A33="","",Tabelid!D24)</f>
        <v/>
      </c>
      <c r="B34" s="38" t="str">
        <f>IF(A34="","",SUMIFS(Eksplikatsioon!F:F,Eksplikatsioon!A:A,AC34,Eksplikatsioon!C:C,Tabelid!E24))</f>
        <v/>
      </c>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C34" s="39" t="str">
        <f t="shared" si="2"/>
        <v/>
      </c>
    </row>
    <row r="35" spans="1:29" x14ac:dyDescent="0.25">
      <c r="A35" s="17" t="str">
        <f>IF(COUNTIF(Tabelid!G:G,TRUE)/8-Tabelid!H25&gt;0,MIN(Tabelid!F:F)+Tabelid!H25&amp;"."&amp;" Korrus","")</f>
        <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C35" s="39" t="str">
        <f>IFERROR(IF(FIND(".",A35)=3,LEFT(A35,2),LEFT(A35,1))*1,"")</f>
        <v/>
      </c>
    </row>
    <row r="36" spans="1:29" x14ac:dyDescent="0.25">
      <c r="A36" s="40" t="str">
        <f>IF(A35="","",Tabelid!D26)</f>
        <v/>
      </c>
      <c r="B36" s="38" t="str">
        <f>IF(A36="","",SUMIFS(Eksplikatsioon!F:F,Eksplikatsioon!A:A,AC36,Eksplikatsioon!C:C,Tabelid!E26))</f>
        <v/>
      </c>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C36" s="39" t="str">
        <f>AC35</f>
        <v/>
      </c>
    </row>
    <row r="37" spans="1:29" x14ac:dyDescent="0.25">
      <c r="A37" s="40" t="str">
        <f>IF(A36="","",Tabelid!D27)</f>
        <v/>
      </c>
      <c r="B37" s="38" t="str">
        <f>IF(A37="","",SUMIFS(Eksplikatsioon!F:F,Eksplikatsioon!A:A,AC37,Eksplikatsioon!C:C,Tabelid!E27))</f>
        <v/>
      </c>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C37" s="39" t="str">
        <f t="shared" ref="AC37:AC42" si="3">AC36</f>
        <v/>
      </c>
    </row>
    <row r="38" spans="1:29" x14ac:dyDescent="0.25">
      <c r="A38" s="40" t="str">
        <f>IF(A37="","",Tabelid!D28)</f>
        <v/>
      </c>
      <c r="B38" s="38" t="str">
        <f>IF(A38="","",SUMIFS(Eksplikatsioon!F:F,Eksplikatsioon!A:A,AC38,Eksplikatsioon!C:C,Tabelid!E28))</f>
        <v/>
      </c>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C38" s="39" t="str">
        <f t="shared" si="3"/>
        <v/>
      </c>
    </row>
    <row r="39" spans="1:29" x14ac:dyDescent="0.25">
      <c r="A39" s="40" t="str">
        <f>IF(A38="","",Tabelid!D29)</f>
        <v/>
      </c>
      <c r="B39" s="38" t="str">
        <f>IF(A39="","",SUM(B36:B38))</f>
        <v/>
      </c>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C39" s="39" t="str">
        <f t="shared" si="3"/>
        <v/>
      </c>
    </row>
    <row r="40" spans="1:29" x14ac:dyDescent="0.25">
      <c r="A40" s="40" t="str">
        <f>IF(A39="","",Tabelid!D30)</f>
        <v/>
      </c>
      <c r="B40" s="54"/>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C40" s="39" t="str">
        <f t="shared" si="3"/>
        <v/>
      </c>
    </row>
    <row r="41" spans="1:29" x14ac:dyDescent="0.25">
      <c r="A41" s="40" t="str">
        <f>IF(A40="","",Tabelid!D31)</f>
        <v/>
      </c>
      <c r="B41" s="54"/>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C41" s="39" t="str">
        <f t="shared" si="3"/>
        <v/>
      </c>
    </row>
    <row r="42" spans="1:29" x14ac:dyDescent="0.25">
      <c r="A42" s="40" t="str">
        <f>IF(A41="","",Tabelid!D32)</f>
        <v/>
      </c>
      <c r="B42" s="38" t="str">
        <f>IF(A42="","",SUMIFS(Eksplikatsioon!F:F,Eksplikatsioon!A:A,AC42,Eksplikatsioon!C:C,Tabelid!E32))</f>
        <v/>
      </c>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C42" s="39" t="str">
        <f t="shared" si="3"/>
        <v/>
      </c>
    </row>
    <row r="43" spans="1:29" x14ac:dyDescent="0.25">
      <c r="A43" s="17" t="str">
        <f>IF(COUNTIF(Tabelid!G:G,TRUE)/8-Tabelid!H33&gt;0,MIN(Tabelid!F:F)+Tabelid!H33&amp;"."&amp;" Korrus","")</f>
        <v/>
      </c>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C43" s="39" t="str">
        <f>IFERROR(IF(FIND(".",A43)=3,LEFT(A43,2),LEFT(A43,1))*1,"")</f>
        <v/>
      </c>
    </row>
    <row r="44" spans="1:29" x14ac:dyDescent="0.25">
      <c r="A44" s="40" t="str">
        <f>IF(A43="","",Tabelid!D34)</f>
        <v/>
      </c>
      <c r="B44" s="38" t="str">
        <f>IF(A44="","",SUMIFS(Eksplikatsioon!F:F,Eksplikatsioon!A:A,AC44,Eksplikatsioon!C:C,Tabelid!E34))</f>
        <v/>
      </c>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C44" s="39" t="str">
        <f>AC43</f>
        <v/>
      </c>
    </row>
    <row r="45" spans="1:29" x14ac:dyDescent="0.25">
      <c r="A45" s="40" t="str">
        <f>IF(A44="","",Tabelid!D35)</f>
        <v/>
      </c>
      <c r="B45" s="38" t="str">
        <f>IF(A45="","",SUMIFS(Eksplikatsioon!F:F,Eksplikatsioon!A:A,AC45,Eksplikatsioon!C:C,Tabelid!E35))</f>
        <v/>
      </c>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C45" s="39" t="str">
        <f t="shared" ref="AC45:AC50" si="4">AC44</f>
        <v/>
      </c>
    </row>
    <row r="46" spans="1:29" x14ac:dyDescent="0.25">
      <c r="A46" s="40" t="str">
        <f>IF(A45="","",Tabelid!D36)</f>
        <v/>
      </c>
      <c r="B46" s="38" t="str">
        <f>IF(A46="","",SUMIFS(Eksplikatsioon!F:F,Eksplikatsioon!A:A,AC46,Eksplikatsioon!C:C,Tabelid!E36))</f>
        <v/>
      </c>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C46" s="39" t="str">
        <f t="shared" si="4"/>
        <v/>
      </c>
    </row>
    <row r="47" spans="1:29" x14ac:dyDescent="0.25">
      <c r="A47" s="40" t="str">
        <f>IF(A46="","",Tabelid!D37)</f>
        <v/>
      </c>
      <c r="B47" s="38" t="str">
        <f>IF(A47="","",SUM(B44:B46))</f>
        <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C47" s="39" t="str">
        <f t="shared" si="4"/>
        <v/>
      </c>
    </row>
    <row r="48" spans="1:29" x14ac:dyDescent="0.25">
      <c r="A48" s="40" t="str">
        <f>IF(A47="","",Tabelid!D38)</f>
        <v/>
      </c>
      <c r="B48" s="54"/>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C48" s="39" t="str">
        <f t="shared" si="4"/>
        <v/>
      </c>
    </row>
    <row r="49" spans="1:29" x14ac:dyDescent="0.25">
      <c r="A49" s="40" t="str">
        <f>IF(A48="","",Tabelid!D39)</f>
        <v/>
      </c>
      <c r="B49" s="54"/>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C49" s="39" t="str">
        <f t="shared" si="4"/>
        <v/>
      </c>
    </row>
    <row r="50" spans="1:29" x14ac:dyDescent="0.25">
      <c r="A50" s="40" t="str">
        <f>IF(A49="","",Tabelid!D40)</f>
        <v/>
      </c>
      <c r="B50" s="38" t="str">
        <f>IF(A50="","",SUMIFS(Eksplikatsioon!F:F,Eksplikatsioon!A:A,AC50,Eksplikatsioon!C:C,Tabelid!E40))</f>
        <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C50" s="39" t="str">
        <f t="shared" si="4"/>
        <v/>
      </c>
    </row>
    <row r="51" spans="1:29" x14ac:dyDescent="0.25">
      <c r="A51" s="17" t="str">
        <f>IF(COUNTIF(Tabelid!G:G,TRUE)/8-Tabelid!H41&gt;0,MIN(Tabelid!F:F)+Tabelid!H41&amp;"."&amp;" Korrus","")</f>
        <v/>
      </c>
      <c r="AC51" s="39" t="str">
        <f>IFERROR(IF(FIND(".",A51)=3,LEFT(A51,2),LEFT(A51,1))*1,"")</f>
        <v/>
      </c>
    </row>
    <row r="52" spans="1:29" x14ac:dyDescent="0.25">
      <c r="A52" s="40" t="str">
        <f>IF(A51="","",Tabelid!D42)</f>
        <v/>
      </c>
      <c r="B52" s="38" t="str">
        <f>IF(A52="","",SUMIFS(Eksplikatsioon!F:F,Eksplikatsioon!A:A,AC52,Eksplikatsioon!C:C,Tabelid!E42))</f>
        <v/>
      </c>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C52" s="39" t="str">
        <f>AC51</f>
        <v/>
      </c>
    </row>
    <row r="53" spans="1:29" x14ac:dyDescent="0.25">
      <c r="A53" s="40" t="str">
        <f>IF(A52="","",Tabelid!D43)</f>
        <v/>
      </c>
      <c r="B53" s="38" t="str">
        <f>IF(A53="","",SUMIFS(Eksplikatsioon!F:F,Eksplikatsioon!A:A,AC53,Eksplikatsioon!C:C,Tabelid!E43))</f>
        <v/>
      </c>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C53" s="39" t="str">
        <f t="shared" ref="AC53:AC58" si="5">AC52</f>
        <v/>
      </c>
    </row>
    <row r="54" spans="1:29" x14ac:dyDescent="0.25">
      <c r="A54" s="40" t="str">
        <f>IF(A53="","",Tabelid!D44)</f>
        <v/>
      </c>
      <c r="B54" s="38" t="str">
        <f>IF(A54="","",SUMIFS(Eksplikatsioon!F:F,Eksplikatsioon!A:A,AC54,Eksplikatsioon!C:C,Tabelid!E44))</f>
        <v/>
      </c>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C54" s="39" t="str">
        <f t="shared" si="5"/>
        <v/>
      </c>
    </row>
    <row r="55" spans="1:29" x14ac:dyDescent="0.25">
      <c r="A55" s="40" t="str">
        <f>IF(A54="","",Tabelid!D45)</f>
        <v/>
      </c>
      <c r="B55" s="38" t="str">
        <f>IF(A55="","",SUM(B52:B54))</f>
        <v/>
      </c>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C55" s="39" t="str">
        <f t="shared" si="5"/>
        <v/>
      </c>
    </row>
    <row r="56" spans="1:29" x14ac:dyDescent="0.25">
      <c r="A56" s="40" t="str">
        <f>IF(A55="","",Tabelid!D46)</f>
        <v/>
      </c>
      <c r="B56" s="54"/>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C56" s="39" t="str">
        <f t="shared" si="5"/>
        <v/>
      </c>
    </row>
    <row r="57" spans="1:29" x14ac:dyDescent="0.25">
      <c r="A57" s="40" t="str">
        <f>IF(A56="","",Tabelid!D47)</f>
        <v/>
      </c>
      <c r="B57" s="54"/>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C57" s="39" t="str">
        <f t="shared" si="5"/>
        <v/>
      </c>
    </row>
    <row r="58" spans="1:29" x14ac:dyDescent="0.25">
      <c r="A58" s="40" t="str">
        <f>IF(A57="","",Tabelid!D48)</f>
        <v/>
      </c>
      <c r="B58" s="38" t="str">
        <f>IF(A58="","",SUMIFS(Eksplikatsioon!F:F,Eksplikatsioon!A:A,AC58,Eksplikatsioon!C:C,Tabelid!E48))</f>
        <v/>
      </c>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C58" s="39" t="str">
        <f t="shared" si="5"/>
        <v/>
      </c>
    </row>
    <row r="59" spans="1:29" x14ac:dyDescent="0.25">
      <c r="A59" s="17" t="str">
        <f>IF(COUNTIF(Tabelid!G:G,TRUE)/8-Tabelid!H49&gt;0,MIN(Tabelid!F:F)+Tabelid!H49&amp;"."&amp;" Korrus","")</f>
        <v/>
      </c>
      <c r="AC59" s="39" t="str">
        <f>IFERROR(IF(FIND(".",A59)=3,LEFT(A59,2),LEFT(A59,1))*1,"")</f>
        <v/>
      </c>
    </row>
    <row r="60" spans="1:29" x14ac:dyDescent="0.25">
      <c r="A60" s="40" t="str">
        <f>IF(A59="","",Tabelid!D50)</f>
        <v/>
      </c>
      <c r="B60" s="38" t="str">
        <f>IF(A60="","",SUMIFS(Eksplikatsioon!F:F,Eksplikatsioon!A:A,AC60,Eksplikatsioon!C:C,Tabelid!E50))</f>
        <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C60" s="39" t="str">
        <f>AC59</f>
        <v/>
      </c>
    </row>
    <row r="61" spans="1:29" x14ac:dyDescent="0.25">
      <c r="A61" s="40" t="str">
        <f>IF(A60="","",Tabelid!D51)</f>
        <v/>
      </c>
      <c r="B61" s="38" t="str">
        <f>IF(A61="","",SUMIFS(Eksplikatsioon!F:F,Eksplikatsioon!A:A,AC61,Eksplikatsioon!C:C,Tabelid!E51))</f>
        <v/>
      </c>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C61" s="39" t="str">
        <f t="shared" ref="AC61:AC66" si="6">AC60</f>
        <v/>
      </c>
    </row>
    <row r="62" spans="1:29" x14ac:dyDescent="0.25">
      <c r="A62" s="40" t="str">
        <f>IF(A61="","",Tabelid!D52)</f>
        <v/>
      </c>
      <c r="B62" s="38" t="str">
        <f>IF(A62="","",SUMIFS(Eksplikatsioon!F:F,Eksplikatsioon!A:A,AC62,Eksplikatsioon!C:C,Tabelid!E52))</f>
        <v/>
      </c>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C62" s="39" t="str">
        <f t="shared" si="6"/>
        <v/>
      </c>
    </row>
    <row r="63" spans="1:29" x14ac:dyDescent="0.25">
      <c r="A63" s="40" t="str">
        <f>IF(A62="","",Tabelid!D53)</f>
        <v/>
      </c>
      <c r="B63" s="38" t="str">
        <f>IF(A63="","",SUM(B60:B62))</f>
        <v/>
      </c>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C63" s="39" t="str">
        <f t="shared" si="6"/>
        <v/>
      </c>
    </row>
    <row r="64" spans="1:29" x14ac:dyDescent="0.25">
      <c r="A64" s="40" t="str">
        <f>IF(A63="","",Tabelid!D54)</f>
        <v/>
      </c>
      <c r="B64" s="54"/>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C64" s="39" t="str">
        <f t="shared" si="6"/>
        <v/>
      </c>
    </row>
    <row r="65" spans="1:29" x14ac:dyDescent="0.25">
      <c r="A65" s="40" t="str">
        <f>IF(A64="","",Tabelid!D55)</f>
        <v/>
      </c>
      <c r="B65" s="54"/>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C65" s="39" t="str">
        <f t="shared" si="6"/>
        <v/>
      </c>
    </row>
    <row r="66" spans="1:29" x14ac:dyDescent="0.25">
      <c r="A66" s="40" t="str">
        <f>IF(A65="","",Tabelid!D56)</f>
        <v/>
      </c>
      <c r="B66" s="38" t="str">
        <f>IF(A66="","",SUMIFS(Eksplikatsioon!F:F,Eksplikatsioon!A:A,AC66,Eksplikatsioon!C:C,Tabelid!E56))</f>
        <v/>
      </c>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C66" s="39" t="str">
        <f t="shared" si="6"/>
        <v/>
      </c>
    </row>
    <row r="67" spans="1:29" x14ac:dyDescent="0.25">
      <c r="A67" s="17" t="str">
        <f>IF(COUNTIF(Tabelid!G:G,TRUE)/8-Tabelid!H57&gt;0,MIN(Tabelid!F:F)+Tabelid!H57&amp;"."&amp;" Korrus","")</f>
        <v/>
      </c>
      <c r="AC67" s="39" t="str">
        <f>IFERROR(IF(FIND(".",A67)=3,LEFT(A67,2),LEFT(A67,1))*1,"")</f>
        <v/>
      </c>
    </row>
    <row r="68" spans="1:29" x14ac:dyDescent="0.25">
      <c r="A68" s="40" t="str">
        <f>IF(A67="","",Tabelid!D58)</f>
        <v/>
      </c>
      <c r="B68" s="38" t="str">
        <f>IF(A68="","",SUMIFS(Eksplikatsioon!F:F,Eksplikatsioon!A:A,AC68,Eksplikatsioon!C:C,Tabelid!E58))</f>
        <v/>
      </c>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C68" s="39" t="str">
        <f>AC67</f>
        <v/>
      </c>
    </row>
    <row r="69" spans="1:29" x14ac:dyDescent="0.25">
      <c r="A69" s="40" t="str">
        <f>IF(A68="","",Tabelid!D59)</f>
        <v/>
      </c>
      <c r="B69" s="38" t="str">
        <f>IF(A69="","",SUMIFS(Eksplikatsioon!F:F,Eksplikatsioon!A:A,AC69,Eksplikatsioon!C:C,Tabelid!E59))</f>
        <v/>
      </c>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C69" s="39" t="str">
        <f t="shared" ref="AC69:AC74" si="7">AC68</f>
        <v/>
      </c>
    </row>
    <row r="70" spans="1:29" x14ac:dyDescent="0.25">
      <c r="A70" s="40" t="str">
        <f>IF(A69="","",Tabelid!D60)</f>
        <v/>
      </c>
      <c r="B70" s="38" t="str">
        <f>IF(A70="","",SUMIFS(Eksplikatsioon!F:F,Eksplikatsioon!A:A,AC70,Eksplikatsioon!C:C,Tabelid!E60))</f>
        <v/>
      </c>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C70" s="39" t="str">
        <f t="shared" si="7"/>
        <v/>
      </c>
    </row>
    <row r="71" spans="1:29" x14ac:dyDescent="0.25">
      <c r="A71" s="40" t="str">
        <f>IF(A70="","",Tabelid!D61)</f>
        <v/>
      </c>
      <c r="B71" s="38" t="str">
        <f>IF(A71="","",SUM(B68:B70))</f>
        <v/>
      </c>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C71" s="39" t="str">
        <f t="shared" si="7"/>
        <v/>
      </c>
    </row>
    <row r="72" spans="1:29" x14ac:dyDescent="0.25">
      <c r="A72" s="40" t="str">
        <f>IF(A71="","",Tabelid!D62)</f>
        <v/>
      </c>
      <c r="B72" s="54"/>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C72" s="39" t="str">
        <f t="shared" si="7"/>
        <v/>
      </c>
    </row>
    <row r="73" spans="1:29" x14ac:dyDescent="0.25">
      <c r="A73" s="40" t="str">
        <f>IF(A72="","",Tabelid!D63)</f>
        <v/>
      </c>
      <c r="B73" s="54"/>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C73" s="39" t="str">
        <f t="shared" si="7"/>
        <v/>
      </c>
    </row>
    <row r="74" spans="1:29" x14ac:dyDescent="0.25">
      <c r="A74" s="40" t="str">
        <f>IF(A73="","",Tabelid!D64)</f>
        <v/>
      </c>
      <c r="B74" s="38" t="str">
        <f>IF(A74="","",SUMIFS(Eksplikatsioon!F:F,Eksplikatsioon!A:A,AC74,Eksplikatsioon!C:C,Tabelid!E64))</f>
        <v/>
      </c>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C74" s="39" t="str">
        <f t="shared" si="7"/>
        <v/>
      </c>
    </row>
    <row r="75" spans="1:29" x14ac:dyDescent="0.25">
      <c r="A75" s="17" t="str">
        <f>IF(COUNTIF(Tabelid!G:G,TRUE)/8-Tabelid!H65&gt;0,MIN(Tabelid!F:F)+Tabelid!H65&amp;"."&amp;" Korrus","")</f>
        <v/>
      </c>
      <c r="AC75" s="39" t="str">
        <f>IFERROR(IF(FIND(".",A75)=3,LEFT(A75,2),LEFT(A75,1))*1,"")</f>
        <v/>
      </c>
    </row>
    <row r="76" spans="1:29" x14ac:dyDescent="0.25">
      <c r="A76" s="40" t="str">
        <f>IF(A75="","",Tabelid!D66)</f>
        <v/>
      </c>
      <c r="B76" s="38" t="str">
        <f>IF(A76="","",SUMIFS(Eksplikatsioon!F:F,Eksplikatsioon!A:A,AC76,Eksplikatsioon!C:C,Tabelid!E66))</f>
        <v/>
      </c>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C76" s="39" t="str">
        <f>AC75</f>
        <v/>
      </c>
    </row>
    <row r="77" spans="1:29" x14ac:dyDescent="0.25">
      <c r="A77" s="40" t="str">
        <f>IF(A76="","",Tabelid!D67)</f>
        <v/>
      </c>
      <c r="B77" s="38" t="str">
        <f>IF(A77="","",SUMIFS(Eksplikatsioon!F:F,Eksplikatsioon!A:A,AC77,Eksplikatsioon!C:C,Tabelid!E67))</f>
        <v/>
      </c>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C77" s="39" t="str">
        <f t="shared" ref="AC77:AC82" si="8">AC76</f>
        <v/>
      </c>
    </row>
    <row r="78" spans="1:29" x14ac:dyDescent="0.25">
      <c r="A78" s="40" t="str">
        <f>IF(A77="","",Tabelid!D68)</f>
        <v/>
      </c>
      <c r="B78" s="38" t="str">
        <f>IF(A78="","",SUMIFS(Eksplikatsioon!F:F,Eksplikatsioon!A:A,AC78,Eksplikatsioon!C:C,Tabelid!E68))</f>
        <v/>
      </c>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C78" s="39" t="str">
        <f t="shared" si="8"/>
        <v/>
      </c>
    </row>
    <row r="79" spans="1:29" x14ac:dyDescent="0.25">
      <c r="A79" s="40" t="str">
        <f>IF(A78="","",Tabelid!D69)</f>
        <v/>
      </c>
      <c r="B79" s="38" t="str">
        <f>IF(A79="","",SUM(B76:B78))</f>
        <v/>
      </c>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C79" s="39" t="str">
        <f t="shared" si="8"/>
        <v/>
      </c>
    </row>
    <row r="80" spans="1:29" x14ac:dyDescent="0.25">
      <c r="A80" s="40" t="str">
        <f>IF(A79="","",Tabelid!D70)</f>
        <v/>
      </c>
      <c r="B80" s="54"/>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C80" s="39" t="str">
        <f t="shared" si="8"/>
        <v/>
      </c>
    </row>
    <row r="81" spans="1:29" x14ac:dyDescent="0.25">
      <c r="A81" s="40" t="str">
        <f>IF(A80="","",Tabelid!D71)</f>
        <v/>
      </c>
      <c r="B81" s="54"/>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C81" s="39" t="str">
        <f t="shared" si="8"/>
        <v/>
      </c>
    </row>
    <row r="82" spans="1:29" x14ac:dyDescent="0.25">
      <c r="A82" s="40" t="str">
        <f>IF(A81="","",Tabelid!D72)</f>
        <v/>
      </c>
      <c r="B82" s="38" t="str">
        <f>IF(A82="","",SUMIFS(Eksplikatsioon!F:F,Eksplikatsioon!A:A,AC82,Eksplikatsioon!C:C,Tabelid!E72))</f>
        <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C82" s="39" t="str">
        <f t="shared" si="8"/>
        <v/>
      </c>
    </row>
    <row r="83" spans="1:29" x14ac:dyDescent="0.25">
      <c r="A83" s="17" t="str">
        <f>IF(COUNTIF(Tabelid!G:G,TRUE)/8-Tabelid!H73&gt;0,MIN(Tabelid!F:F)+Tabelid!H73&amp;"."&amp;" Korrus","")</f>
        <v/>
      </c>
      <c r="AC83" s="39" t="str">
        <f>IFERROR(IF(FIND(".",A83)=3,LEFT(A83,2),LEFT(A83,1))*1,"")</f>
        <v/>
      </c>
    </row>
    <row r="84" spans="1:29" x14ac:dyDescent="0.25">
      <c r="A84" s="40" t="str">
        <f>IF(A83="","",Tabelid!D74)</f>
        <v/>
      </c>
      <c r="B84" s="38" t="str">
        <f>IF(A84="","",SUMIFS(Eksplikatsioon!F:F,Eksplikatsioon!A:A,AC84,Eksplikatsioon!C:C,Tabelid!E74))</f>
        <v/>
      </c>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C84" s="39" t="str">
        <f>AC83</f>
        <v/>
      </c>
    </row>
    <row r="85" spans="1:29" x14ac:dyDescent="0.25">
      <c r="A85" s="40" t="str">
        <f>IF(A84="","",Tabelid!D75)</f>
        <v/>
      </c>
      <c r="B85" s="38" t="str">
        <f>IF(A85="","",SUMIFS(Eksplikatsioon!F:F,Eksplikatsioon!A:A,AC85,Eksplikatsioon!C:C,Tabelid!E75))</f>
        <v/>
      </c>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C85" s="39" t="str">
        <f t="shared" ref="AC85:AC90" si="9">AC84</f>
        <v/>
      </c>
    </row>
    <row r="86" spans="1:29" x14ac:dyDescent="0.25">
      <c r="A86" s="40" t="str">
        <f>IF(A85="","",Tabelid!D76)</f>
        <v/>
      </c>
      <c r="B86" s="38" t="str">
        <f>IF(A86="","",SUMIFS(Eksplikatsioon!F:F,Eksplikatsioon!A:A,AC86,Eksplikatsioon!C:C,Tabelid!E76))</f>
        <v/>
      </c>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C86" s="39" t="str">
        <f t="shared" si="9"/>
        <v/>
      </c>
    </row>
    <row r="87" spans="1:29" x14ac:dyDescent="0.25">
      <c r="A87" s="40" t="str">
        <f>IF(A86="","",Tabelid!D77)</f>
        <v/>
      </c>
      <c r="B87" s="38" t="str">
        <f>IF(A87="","",SUM(B84:B86))</f>
        <v/>
      </c>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C87" s="39" t="str">
        <f t="shared" si="9"/>
        <v/>
      </c>
    </row>
    <row r="88" spans="1:29" x14ac:dyDescent="0.25">
      <c r="A88" s="40" t="str">
        <f>IF(A87="","",Tabelid!D78)</f>
        <v/>
      </c>
      <c r="B88" s="54"/>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C88" s="39" t="str">
        <f t="shared" si="9"/>
        <v/>
      </c>
    </row>
    <row r="89" spans="1:29" x14ac:dyDescent="0.25">
      <c r="A89" s="40" t="str">
        <f>IF(A88="","",Tabelid!D79)</f>
        <v/>
      </c>
      <c r="B89" s="54"/>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C89" s="39" t="str">
        <f t="shared" si="9"/>
        <v/>
      </c>
    </row>
    <row r="90" spans="1:29" x14ac:dyDescent="0.25">
      <c r="A90" s="40" t="str">
        <f>IF(A89="","",Tabelid!D80)</f>
        <v/>
      </c>
      <c r="B90" s="38" t="str">
        <f>IF(A90="","",SUMIFS(Eksplikatsioon!F:F,Eksplikatsioon!A:A,AC90,Eksplikatsioon!C:C,Tabelid!E80))</f>
        <v/>
      </c>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C90" s="39" t="str">
        <f t="shared" si="9"/>
        <v/>
      </c>
    </row>
    <row r="91" spans="1:29" x14ac:dyDescent="0.25">
      <c r="A91" s="17" t="str">
        <f>IF(COUNTIF(Tabelid!G:G,TRUE)/8-Tabelid!H81&gt;0,MIN(Tabelid!F:F)+Tabelid!H81&amp;"."&amp;" Korrus","")</f>
        <v/>
      </c>
      <c r="AC91" s="39" t="str">
        <f>IFERROR(IF(FIND(".",A91)=3,LEFT(A91,2),LEFT(A91,1))*1,"")</f>
        <v/>
      </c>
    </row>
    <row r="92" spans="1:29" x14ac:dyDescent="0.25">
      <c r="A92" s="40" t="str">
        <f>IF(A91="","",Tabelid!D82)</f>
        <v/>
      </c>
      <c r="B92" s="38" t="str">
        <f>IF(A92="","",SUMIFS(Eksplikatsioon!F:F,Eksplikatsioon!A:A,AC92,Eksplikatsioon!C:C,Tabelid!E82))</f>
        <v/>
      </c>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C92" s="39" t="str">
        <f>AC91</f>
        <v/>
      </c>
    </row>
    <row r="93" spans="1:29" x14ac:dyDescent="0.25">
      <c r="A93" s="40" t="str">
        <f>IF(A92="","",Tabelid!D83)</f>
        <v/>
      </c>
      <c r="B93" s="38" t="str">
        <f>IF(A93="","",SUMIFS(Eksplikatsioon!F:F,Eksplikatsioon!A:A,AC93,Eksplikatsioon!C:C,Tabelid!E83))</f>
        <v/>
      </c>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C93" s="39" t="str">
        <f t="shared" ref="AC93:AC98" si="10">AC92</f>
        <v/>
      </c>
    </row>
    <row r="94" spans="1:29" x14ac:dyDescent="0.25">
      <c r="A94" s="40" t="str">
        <f>IF(A93="","",Tabelid!D84)</f>
        <v/>
      </c>
      <c r="B94" s="38" t="str">
        <f>IF(A94="","",SUMIFS(Eksplikatsioon!F:F,Eksplikatsioon!A:A,AC94,Eksplikatsioon!C:C,Tabelid!E84))</f>
        <v/>
      </c>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C94" s="39" t="str">
        <f t="shared" si="10"/>
        <v/>
      </c>
    </row>
    <row r="95" spans="1:29" x14ac:dyDescent="0.25">
      <c r="A95" s="40" t="str">
        <f>IF(A94="","",Tabelid!D85)</f>
        <v/>
      </c>
      <c r="B95" s="38" t="str">
        <f>IF(A95="","",SUM(B92:B94))</f>
        <v/>
      </c>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C95" s="39" t="str">
        <f t="shared" si="10"/>
        <v/>
      </c>
    </row>
    <row r="96" spans="1:29" x14ac:dyDescent="0.25">
      <c r="A96" s="40" t="str">
        <f>IF(A95="","",Tabelid!D86)</f>
        <v/>
      </c>
      <c r="B96" s="54"/>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C96" s="39" t="str">
        <f t="shared" si="10"/>
        <v/>
      </c>
    </row>
    <row r="97" spans="1:29" x14ac:dyDescent="0.25">
      <c r="A97" s="40" t="str">
        <f>IF(A96="","",Tabelid!D87)</f>
        <v/>
      </c>
      <c r="B97" s="54"/>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C97" s="39" t="str">
        <f t="shared" si="10"/>
        <v/>
      </c>
    </row>
    <row r="98" spans="1:29" x14ac:dyDescent="0.25">
      <c r="A98" s="40" t="str">
        <f>IF(A97="","",Tabelid!D88)</f>
        <v/>
      </c>
      <c r="B98" s="38" t="str">
        <f>IF(A98="","",SUMIFS(Eksplikatsioon!F:F,Eksplikatsioon!A:A,AC98,Eksplikatsioon!C:C,Tabelid!E88))</f>
        <v/>
      </c>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C98" s="39" t="str">
        <f t="shared" si="10"/>
        <v/>
      </c>
    </row>
    <row r="99" spans="1:29" x14ac:dyDescent="0.25">
      <c r="A99" s="17" t="str">
        <f>IF(COUNTIF(Tabelid!G:G,TRUE)/8-Tabelid!H89&gt;0,MIN(Tabelid!F:F)+Tabelid!H89&amp;"."&amp;" Korrus","")</f>
        <v/>
      </c>
      <c r="AC99" s="39" t="str">
        <f>IFERROR(IF(FIND(".",A99)=3,LEFT(A99,2),LEFT(A99,1))*1,"")</f>
        <v/>
      </c>
    </row>
    <row r="100" spans="1:29" x14ac:dyDescent="0.25">
      <c r="A100" s="40" t="str">
        <f>IF(A99="","",Tabelid!D90)</f>
        <v/>
      </c>
      <c r="B100" s="38" t="str">
        <f>IF(A100="","",SUMIFS(Eksplikatsioon!F:F,Eksplikatsioon!A:A,AC100,Eksplikatsioon!C:C,Tabelid!E90))</f>
        <v/>
      </c>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C100" s="39" t="str">
        <f>AC99</f>
        <v/>
      </c>
    </row>
    <row r="101" spans="1:29" x14ac:dyDescent="0.25">
      <c r="A101" s="40" t="str">
        <f>IF(A100="","",Tabelid!D91)</f>
        <v/>
      </c>
      <c r="B101" s="38" t="str">
        <f>IF(A101="","",SUMIFS(Eksplikatsioon!F:F,Eksplikatsioon!A:A,AC101,Eksplikatsioon!C:C,Tabelid!E91))</f>
        <v/>
      </c>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C101" s="39" t="str">
        <f t="shared" ref="AC101:AC106" si="11">AC100</f>
        <v/>
      </c>
    </row>
    <row r="102" spans="1:29" x14ac:dyDescent="0.25">
      <c r="A102" s="40" t="str">
        <f>IF(A101="","",Tabelid!D92)</f>
        <v/>
      </c>
      <c r="B102" s="38" t="str">
        <f>IF(A102="","",SUMIFS(Eksplikatsioon!F:F,Eksplikatsioon!A:A,AC102,Eksplikatsioon!C:C,Tabelid!E92))</f>
        <v/>
      </c>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C102" s="39" t="str">
        <f t="shared" si="11"/>
        <v/>
      </c>
    </row>
    <row r="103" spans="1:29" x14ac:dyDescent="0.25">
      <c r="A103" s="40" t="str">
        <f>IF(A102="","",Tabelid!D93)</f>
        <v/>
      </c>
      <c r="B103" s="38" t="str">
        <f>IF(A103="","",SUM(B100:B102))</f>
        <v/>
      </c>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C103" s="39" t="str">
        <f t="shared" si="11"/>
        <v/>
      </c>
    </row>
    <row r="104" spans="1:29" x14ac:dyDescent="0.25">
      <c r="A104" s="40" t="str">
        <f>IF(A103="","",Tabelid!D94)</f>
        <v/>
      </c>
      <c r="B104" s="54"/>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C104" s="39" t="str">
        <f t="shared" si="11"/>
        <v/>
      </c>
    </row>
    <row r="105" spans="1:29" x14ac:dyDescent="0.25">
      <c r="A105" s="40" t="str">
        <f>IF(A104="","",Tabelid!D95)</f>
        <v/>
      </c>
      <c r="B105" s="54"/>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C105" s="39" t="str">
        <f t="shared" si="11"/>
        <v/>
      </c>
    </row>
    <row r="106" spans="1:29" x14ac:dyDescent="0.25">
      <c r="A106" s="40" t="str">
        <f>IF(A105="","",Tabelid!D96)</f>
        <v/>
      </c>
      <c r="B106" s="38" t="str">
        <f>IF(A106="","",SUMIFS(Eksplikatsioon!F:F,Eksplikatsioon!A:A,AC106,Eksplikatsioon!C:C,Tabelid!E96))</f>
        <v/>
      </c>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C106" s="39" t="str">
        <f t="shared" si="11"/>
        <v/>
      </c>
    </row>
    <row r="107" spans="1:29" x14ac:dyDescent="0.25">
      <c r="A107" s="17" t="str">
        <f>IF(COUNTIF(Tabelid!G:G,TRUE)/8-Tabelid!H97&gt;0,MIN(Tabelid!F:F)+Tabelid!H97&amp;"."&amp;" Korrus","")</f>
        <v/>
      </c>
      <c r="AC107" s="39" t="str">
        <f>IFERROR(IF(FIND(".",A107)=3,LEFT(A107,2),LEFT(A107,1))*1,"")</f>
        <v/>
      </c>
    </row>
    <row r="108" spans="1:29" x14ac:dyDescent="0.25">
      <c r="A108" s="40" t="str">
        <f>IF(A107="","",Tabelid!D98)</f>
        <v/>
      </c>
      <c r="B108" s="38" t="str">
        <f>IF(A108="","",SUMIFS(Eksplikatsioon!F:F,Eksplikatsioon!A:A,AC108,Eksplikatsioon!C:C,Tabelid!E98))</f>
        <v/>
      </c>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C108" s="39" t="str">
        <f>AC107</f>
        <v/>
      </c>
    </row>
    <row r="109" spans="1:29" x14ac:dyDescent="0.25">
      <c r="A109" s="40" t="str">
        <f>IF(A108="","",Tabelid!D99)</f>
        <v/>
      </c>
      <c r="B109" s="38" t="str">
        <f>IF(A109="","",SUMIFS(Eksplikatsioon!F:F,Eksplikatsioon!A:A,AC109,Eksplikatsioon!C:C,Tabelid!E99))</f>
        <v/>
      </c>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C109" s="39" t="str">
        <f t="shared" ref="AC109:AC114" si="12">AC108</f>
        <v/>
      </c>
    </row>
    <row r="110" spans="1:29" x14ac:dyDescent="0.25">
      <c r="A110" s="40" t="str">
        <f>IF(A109="","",Tabelid!D100)</f>
        <v/>
      </c>
      <c r="B110" s="38" t="str">
        <f>IF(A110="","",SUMIFS(Eksplikatsioon!F:F,Eksplikatsioon!A:A,AC110,Eksplikatsioon!C:C,Tabelid!E100))</f>
        <v/>
      </c>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C110" s="39" t="str">
        <f t="shared" si="12"/>
        <v/>
      </c>
    </row>
    <row r="111" spans="1:29" x14ac:dyDescent="0.25">
      <c r="A111" s="40" t="str">
        <f>IF(A110="","",Tabelid!D101)</f>
        <v/>
      </c>
      <c r="B111" s="38" t="str">
        <f>IF(A111="","",SUM(B108:B110))</f>
        <v/>
      </c>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C111" s="39" t="str">
        <f t="shared" si="12"/>
        <v/>
      </c>
    </row>
    <row r="112" spans="1:29" x14ac:dyDescent="0.25">
      <c r="A112" s="40" t="str">
        <f>IF(A111="","",Tabelid!D102)</f>
        <v/>
      </c>
      <c r="B112" s="54"/>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C112" s="39" t="str">
        <f t="shared" si="12"/>
        <v/>
      </c>
    </row>
    <row r="113" spans="1:29" x14ac:dyDescent="0.25">
      <c r="A113" s="40" t="str">
        <f>IF(A112="","",Tabelid!D103)</f>
        <v/>
      </c>
      <c r="B113" s="54"/>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C113" s="39" t="str">
        <f t="shared" si="12"/>
        <v/>
      </c>
    </row>
    <row r="114" spans="1:29" x14ac:dyDescent="0.25">
      <c r="A114" s="40" t="str">
        <f>IF(A113="","",Tabelid!D104)</f>
        <v/>
      </c>
      <c r="B114" s="38" t="str">
        <f>IF(A114="","",SUMIFS(Eksplikatsioon!F:F,Eksplikatsioon!A:A,AC114,Eksplikatsioon!C:C,Tabelid!E104))</f>
        <v/>
      </c>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C114" s="39" t="str">
        <f t="shared" si="12"/>
        <v/>
      </c>
    </row>
    <row r="115" spans="1:29" x14ac:dyDescent="0.25">
      <c r="A115" s="17" t="str">
        <f>IF(COUNTIF(Tabelid!G:G,TRUE)/8-Tabelid!H105&gt;0,MIN(Tabelid!F:F)+Tabelid!H105&amp;"."&amp;" Korrus","")</f>
        <v/>
      </c>
      <c r="AC115" s="39" t="str">
        <f>IFERROR(IF(FIND(".",A115)=3,LEFT(A115,2),LEFT(A115,1))*1,"")</f>
        <v/>
      </c>
    </row>
    <row r="116" spans="1:29" x14ac:dyDescent="0.25">
      <c r="A116" s="40" t="str">
        <f>IF(A115="","",Tabelid!D106)</f>
        <v/>
      </c>
      <c r="B116" s="38" t="str">
        <f>IF(A116="","",SUMIFS(Eksplikatsioon!F:F,Eksplikatsioon!A:A,AC116,Eksplikatsioon!C:C,Tabelid!E106))</f>
        <v/>
      </c>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C116" s="39" t="str">
        <f>AC115</f>
        <v/>
      </c>
    </row>
    <row r="117" spans="1:29" x14ac:dyDescent="0.25">
      <c r="A117" s="40" t="str">
        <f>IF(A116="","",Tabelid!D107)</f>
        <v/>
      </c>
      <c r="B117" s="38" t="str">
        <f>IF(A117="","",SUMIFS(Eksplikatsioon!F:F,Eksplikatsioon!A:A,AC117,Eksplikatsioon!C:C,Tabelid!E107))</f>
        <v/>
      </c>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C117" s="39" t="str">
        <f t="shared" ref="AC117:AC122" si="13">AC116</f>
        <v/>
      </c>
    </row>
    <row r="118" spans="1:29" x14ac:dyDescent="0.25">
      <c r="A118" s="40" t="str">
        <f>IF(A117="","",Tabelid!D108)</f>
        <v/>
      </c>
      <c r="B118" s="38" t="str">
        <f>IF(A118="","",SUMIFS(Eksplikatsioon!F:F,Eksplikatsioon!A:A,AC118,Eksplikatsioon!C:C,Tabelid!E108))</f>
        <v/>
      </c>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C118" s="39" t="str">
        <f t="shared" si="13"/>
        <v/>
      </c>
    </row>
    <row r="119" spans="1:29" x14ac:dyDescent="0.25">
      <c r="A119" s="40" t="str">
        <f>IF(A118="","",Tabelid!D109)</f>
        <v/>
      </c>
      <c r="B119" s="38" t="str">
        <f>IF(A119="","",SUM(B116:B118))</f>
        <v/>
      </c>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C119" s="39" t="str">
        <f t="shared" si="13"/>
        <v/>
      </c>
    </row>
    <row r="120" spans="1:29" x14ac:dyDescent="0.25">
      <c r="A120" s="40" t="str">
        <f>IF(A119="","",Tabelid!D110)</f>
        <v/>
      </c>
      <c r="B120" s="54"/>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C120" s="39" t="str">
        <f t="shared" si="13"/>
        <v/>
      </c>
    </row>
    <row r="121" spans="1:29" x14ac:dyDescent="0.25">
      <c r="A121" s="40" t="str">
        <f>IF(A120="","",Tabelid!D111)</f>
        <v/>
      </c>
      <c r="B121" s="54"/>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C121" s="39" t="str">
        <f t="shared" si="13"/>
        <v/>
      </c>
    </row>
    <row r="122" spans="1:29" x14ac:dyDescent="0.25">
      <c r="A122" s="40" t="str">
        <f>IF(A121="","",Tabelid!D112)</f>
        <v/>
      </c>
      <c r="B122" s="38" t="str">
        <f>IF(A122="","",SUMIFS(Eksplikatsioon!F:F,Eksplikatsioon!A:A,AC122,Eksplikatsioon!C:C,Tabelid!E112))</f>
        <v/>
      </c>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C122" s="39" t="str">
        <f t="shared" si="13"/>
        <v/>
      </c>
    </row>
    <row r="123" spans="1:29" x14ac:dyDescent="0.25">
      <c r="A123" s="17" t="str">
        <f>IF(COUNTIF(Tabelid!G:G,TRUE)/8-Tabelid!H113&gt;0,MIN(Tabelid!F:F)+Tabelid!H113&amp;"."&amp;" Korrus","")</f>
        <v/>
      </c>
      <c r="AC123" s="39" t="str">
        <f>IFERROR(IF(FIND(".",A123)=3,LEFT(A123,2),LEFT(A123,1))*1,"")</f>
        <v/>
      </c>
    </row>
    <row r="124" spans="1:29" x14ac:dyDescent="0.25">
      <c r="A124" s="40" t="str">
        <f>IF(A123="","",Tabelid!D114)</f>
        <v/>
      </c>
      <c r="B124" s="38" t="str">
        <f>IF(A124="","",SUMIFS(Eksplikatsioon!F:F,Eksplikatsioon!A:A,AC124,Eksplikatsioon!C:C,Tabelid!E114))</f>
        <v/>
      </c>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C124" s="39" t="str">
        <f>AC123</f>
        <v/>
      </c>
    </row>
    <row r="125" spans="1:29" x14ac:dyDescent="0.25">
      <c r="A125" s="40" t="str">
        <f>IF(A124="","",Tabelid!D115)</f>
        <v/>
      </c>
      <c r="B125" s="38" t="str">
        <f>IF(A125="","",SUMIFS(Eksplikatsioon!F:F,Eksplikatsioon!A:A,AC125,Eksplikatsioon!C:C,Tabelid!E115))</f>
        <v/>
      </c>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C125" s="39" t="str">
        <f t="shared" ref="AC125:AC130" si="14">AC124</f>
        <v/>
      </c>
    </row>
    <row r="126" spans="1:29" x14ac:dyDescent="0.25">
      <c r="A126" s="40" t="str">
        <f>IF(A125="","",Tabelid!D116)</f>
        <v/>
      </c>
      <c r="B126" s="38" t="str">
        <f>IF(A126="","",SUMIFS(Eksplikatsioon!F:F,Eksplikatsioon!A:A,AC126,Eksplikatsioon!C:C,Tabelid!E116))</f>
        <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C126" s="39" t="str">
        <f t="shared" si="14"/>
        <v/>
      </c>
    </row>
    <row r="127" spans="1:29" x14ac:dyDescent="0.25">
      <c r="A127" s="40" t="str">
        <f>IF(A126="","",Tabelid!D117)</f>
        <v/>
      </c>
      <c r="B127" s="38" t="str">
        <f>IF(A127="","",SUM(B124:B126))</f>
        <v/>
      </c>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C127" s="39" t="str">
        <f t="shared" si="14"/>
        <v/>
      </c>
    </row>
    <row r="128" spans="1:29" x14ac:dyDescent="0.25">
      <c r="A128" s="40" t="str">
        <f>IF(A127="","",Tabelid!D118)</f>
        <v/>
      </c>
      <c r="B128" s="54"/>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C128" s="39" t="str">
        <f t="shared" si="14"/>
        <v/>
      </c>
    </row>
    <row r="129" spans="1:29" x14ac:dyDescent="0.25">
      <c r="A129" s="40" t="str">
        <f>IF(A128="","",Tabelid!D119)</f>
        <v/>
      </c>
      <c r="B129" s="54"/>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C129" s="39" t="str">
        <f t="shared" si="14"/>
        <v/>
      </c>
    </row>
    <row r="130" spans="1:29" x14ac:dyDescent="0.25">
      <c r="A130" s="40" t="str">
        <f>IF(A129="","",Tabelid!D120)</f>
        <v/>
      </c>
      <c r="B130" s="38" t="str">
        <f>IF(A130="","",SUMIFS(Eksplikatsioon!F:F,Eksplikatsioon!A:A,AC130,Eksplikatsioon!C:C,Tabelid!E120))</f>
        <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C130" s="39" t="str">
        <f t="shared" si="14"/>
        <v/>
      </c>
    </row>
    <row r="131" spans="1:29" x14ac:dyDescent="0.25">
      <c r="A131" s="17" t="str">
        <f>IF(COUNTIF(Tabelid!G:G,TRUE)/8-Tabelid!H121&gt;0,MIN(Tabelid!F:F)+Tabelid!H121&amp;"."&amp;" Korrus","")</f>
        <v/>
      </c>
      <c r="AC131" s="39" t="str">
        <f>IFERROR(IF(FIND(".",A131)=3,LEFT(A131,2),LEFT(A131,1))*1,"")</f>
        <v/>
      </c>
    </row>
    <row r="132" spans="1:29" x14ac:dyDescent="0.25">
      <c r="A132" s="40" t="str">
        <f>IF(A131="","",Tabelid!D122)</f>
        <v/>
      </c>
      <c r="B132" s="38" t="str">
        <f>IF(A132="","",SUMIFS(Eksplikatsioon!F:F,Eksplikatsioon!A:A,AC132,Eksplikatsioon!C:C,Tabelid!E122))</f>
        <v/>
      </c>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C132" s="39" t="str">
        <f>AC131</f>
        <v/>
      </c>
    </row>
    <row r="133" spans="1:29" x14ac:dyDescent="0.25">
      <c r="A133" s="40" t="str">
        <f>IF(A132="","",Tabelid!D123)</f>
        <v/>
      </c>
      <c r="B133" s="38" t="str">
        <f>IF(A133="","",SUMIFS(Eksplikatsioon!F:F,Eksplikatsioon!A:A,AC133,Eksplikatsioon!C:C,Tabelid!E123))</f>
        <v/>
      </c>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C133" s="39" t="str">
        <f t="shared" ref="AC133:AC138" si="15">AC132</f>
        <v/>
      </c>
    </row>
    <row r="134" spans="1:29" x14ac:dyDescent="0.25">
      <c r="A134" s="40" t="str">
        <f>IF(A133="","",Tabelid!D124)</f>
        <v/>
      </c>
      <c r="B134" s="38" t="str">
        <f>IF(A134="","",SUMIFS(Eksplikatsioon!F:F,Eksplikatsioon!A:A,AC134,Eksplikatsioon!C:C,Tabelid!E124))</f>
        <v/>
      </c>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C134" s="39" t="str">
        <f t="shared" si="15"/>
        <v/>
      </c>
    </row>
    <row r="135" spans="1:29" x14ac:dyDescent="0.25">
      <c r="A135" s="40" t="str">
        <f>IF(A134="","",Tabelid!D125)</f>
        <v/>
      </c>
      <c r="B135" s="38" t="str">
        <f>IF(A135="","",SUM(B132:B134))</f>
        <v/>
      </c>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C135" s="39" t="str">
        <f t="shared" si="15"/>
        <v/>
      </c>
    </row>
    <row r="136" spans="1:29" x14ac:dyDescent="0.25">
      <c r="A136" s="40" t="str">
        <f>IF(A135="","",Tabelid!D126)</f>
        <v/>
      </c>
      <c r="B136" s="54"/>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C136" s="39" t="str">
        <f t="shared" si="15"/>
        <v/>
      </c>
    </row>
    <row r="137" spans="1:29" x14ac:dyDescent="0.25">
      <c r="A137" s="40" t="str">
        <f>IF(A136="","",Tabelid!D127)</f>
        <v/>
      </c>
      <c r="B137" s="54"/>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C137" s="39" t="str">
        <f t="shared" si="15"/>
        <v/>
      </c>
    </row>
    <row r="138" spans="1:29" x14ac:dyDescent="0.25">
      <c r="A138" s="40" t="str">
        <f>IF(A137="","",Tabelid!D128)</f>
        <v/>
      </c>
      <c r="B138" s="38" t="str">
        <f>IF(A138="","",SUMIFS(Eksplikatsioon!F:F,Eksplikatsioon!A:A,AC138,Eksplikatsioon!C:C,Tabelid!E128))</f>
        <v/>
      </c>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C138" s="39" t="str">
        <f t="shared" si="15"/>
        <v/>
      </c>
    </row>
    <row r="139" spans="1:29" x14ac:dyDescent="0.25">
      <c r="A139" s="17" t="str">
        <f>IF(COUNTIF(Tabelid!G:G,TRUE)/8-Tabelid!H129&gt;0,MIN(Tabelid!F:F)+Tabelid!H129&amp;"."&amp;" Korrus","")</f>
        <v/>
      </c>
      <c r="AC139" s="39" t="str">
        <f>IFERROR(IF(FIND(".",A139)=3,LEFT(A139,2),LEFT(A139,1))*1,"")</f>
        <v/>
      </c>
    </row>
    <row r="140" spans="1:29" x14ac:dyDescent="0.25">
      <c r="A140" s="40" t="str">
        <f>IF(A139="","",Tabelid!D130)</f>
        <v/>
      </c>
      <c r="B140" s="38" t="str">
        <f>IF(A140="","",SUMIFS(Eksplikatsioon!F:F,Eksplikatsioon!A:A,AC140,Eksplikatsioon!C:C,Tabelid!E130))</f>
        <v/>
      </c>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C140" s="39" t="str">
        <f>AC139</f>
        <v/>
      </c>
    </row>
    <row r="141" spans="1:29" x14ac:dyDescent="0.25">
      <c r="A141" s="40" t="str">
        <f>IF(A140="","",Tabelid!D131)</f>
        <v/>
      </c>
      <c r="B141" s="38" t="str">
        <f>IF(A141="","",SUMIFS(Eksplikatsioon!F:F,Eksplikatsioon!A:A,AC141,Eksplikatsioon!C:C,Tabelid!E131))</f>
        <v/>
      </c>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C141" s="39" t="str">
        <f t="shared" ref="AC141:AC146" si="16">AC140</f>
        <v/>
      </c>
    </row>
    <row r="142" spans="1:29" x14ac:dyDescent="0.25">
      <c r="A142" s="40" t="str">
        <f>IF(A141="","",Tabelid!D132)</f>
        <v/>
      </c>
      <c r="B142" s="38" t="str">
        <f>IF(A142="","",SUMIFS(Eksplikatsioon!F:F,Eksplikatsioon!A:A,AC142,Eksplikatsioon!C:C,Tabelid!E132))</f>
        <v/>
      </c>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C142" s="39" t="str">
        <f t="shared" si="16"/>
        <v/>
      </c>
    </row>
    <row r="143" spans="1:29" x14ac:dyDescent="0.25">
      <c r="A143" s="40" t="str">
        <f>IF(A142="","",Tabelid!D133)</f>
        <v/>
      </c>
      <c r="B143" s="38" t="str">
        <f>IF(A143="","",SUM(B140:B142))</f>
        <v/>
      </c>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C143" s="39" t="str">
        <f t="shared" si="16"/>
        <v/>
      </c>
    </row>
    <row r="144" spans="1:29" x14ac:dyDescent="0.25">
      <c r="A144" s="40" t="str">
        <f>IF(A143="","",Tabelid!D134)</f>
        <v/>
      </c>
      <c r="B144" s="54"/>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C144" s="39" t="str">
        <f t="shared" si="16"/>
        <v/>
      </c>
    </row>
    <row r="145" spans="1:29" x14ac:dyDescent="0.25">
      <c r="A145" s="40" t="str">
        <f>IF(A144="","",Tabelid!D135)</f>
        <v/>
      </c>
      <c r="B145" s="54"/>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C145" s="39" t="str">
        <f t="shared" si="16"/>
        <v/>
      </c>
    </row>
    <row r="146" spans="1:29" x14ac:dyDescent="0.25">
      <c r="A146" s="40" t="str">
        <f>IF(A145="","",Tabelid!D136)</f>
        <v/>
      </c>
      <c r="B146" s="38" t="str">
        <f>IF(A146="","",SUMIFS(Eksplikatsioon!F:F,Eksplikatsioon!A:A,AC146,Eksplikatsioon!C:C,Tabelid!E136))</f>
        <v/>
      </c>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C146" s="39" t="str">
        <f t="shared" si="16"/>
        <v/>
      </c>
    </row>
    <row r="147" spans="1:29" x14ac:dyDescent="0.25">
      <c r="A147" s="17" t="str">
        <f>IF(COUNTIF(Tabelid!G:G,TRUE)/8-Tabelid!H137&gt;0,MIN(Tabelid!F:F)+Tabelid!H137&amp;"."&amp;" Korrus","")</f>
        <v/>
      </c>
      <c r="AC147" s="39" t="str">
        <f>IFERROR(IF(FIND(".",A147)=3,LEFT(A147,2),LEFT(A147,1))*1,"")</f>
        <v/>
      </c>
    </row>
    <row r="148" spans="1:29" x14ac:dyDescent="0.25">
      <c r="A148" s="40" t="str">
        <f>IF(A147="","",Tabelid!D138)</f>
        <v/>
      </c>
      <c r="B148" s="38" t="str">
        <f>IF(A148="","",SUMIFS(Eksplikatsioon!F:F,Eksplikatsioon!A:A,AC148,Eksplikatsioon!C:C,Tabelid!E138))</f>
        <v/>
      </c>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C148" s="39" t="str">
        <f>AC147</f>
        <v/>
      </c>
    </row>
    <row r="149" spans="1:29" x14ac:dyDescent="0.25">
      <c r="A149" s="40" t="str">
        <f>IF(A148="","",Tabelid!D139)</f>
        <v/>
      </c>
      <c r="B149" s="38" t="str">
        <f>IF(A149="","",SUMIFS(Eksplikatsioon!F:F,Eksplikatsioon!A:A,AC149,Eksplikatsioon!C:C,Tabelid!E139))</f>
        <v/>
      </c>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C149" s="39" t="str">
        <f t="shared" ref="AC149:AC154" si="17">AC148</f>
        <v/>
      </c>
    </row>
    <row r="150" spans="1:29" x14ac:dyDescent="0.25">
      <c r="A150" s="40" t="str">
        <f>IF(A149="","",Tabelid!D140)</f>
        <v/>
      </c>
      <c r="B150" s="38" t="str">
        <f>IF(A150="","",SUMIFS(Eksplikatsioon!F:F,Eksplikatsioon!A:A,AC150,Eksplikatsioon!C:C,Tabelid!E140))</f>
        <v/>
      </c>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C150" s="39" t="str">
        <f t="shared" si="17"/>
        <v/>
      </c>
    </row>
    <row r="151" spans="1:29" x14ac:dyDescent="0.25">
      <c r="A151" s="40" t="str">
        <f>IF(A150="","",Tabelid!D141)</f>
        <v/>
      </c>
      <c r="B151" s="38" t="str">
        <f>IF(A151="","",SUM(B148:B150))</f>
        <v/>
      </c>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C151" s="39" t="str">
        <f t="shared" si="17"/>
        <v/>
      </c>
    </row>
    <row r="152" spans="1:29" x14ac:dyDescent="0.25">
      <c r="A152" s="40" t="str">
        <f>IF(A151="","",Tabelid!D142)</f>
        <v/>
      </c>
      <c r="B152" s="54"/>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C152" s="39" t="str">
        <f t="shared" si="17"/>
        <v/>
      </c>
    </row>
    <row r="153" spans="1:29" x14ac:dyDescent="0.25">
      <c r="A153" s="40" t="str">
        <f>IF(A152="","",Tabelid!D143)</f>
        <v/>
      </c>
      <c r="B153" s="54"/>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C153" s="39" t="str">
        <f t="shared" si="17"/>
        <v/>
      </c>
    </row>
    <row r="154" spans="1:29" x14ac:dyDescent="0.25">
      <c r="A154" s="40" t="str">
        <f>IF(A153="","",Tabelid!D144)</f>
        <v/>
      </c>
      <c r="B154" s="38" t="str">
        <f>IF(A154="","",SUMIFS(Eksplikatsioon!F:F,Eksplikatsioon!A:A,AC154,Eksplikatsioon!C:C,Tabelid!E144))</f>
        <v/>
      </c>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C154" s="39" t="str">
        <f t="shared" si="17"/>
        <v/>
      </c>
    </row>
    <row r="155" spans="1:29" x14ac:dyDescent="0.25">
      <c r="A155" s="17" t="str">
        <f>IF(COUNTIF(Tabelid!G:G,TRUE)/8-Tabelid!H145&gt;0,MIN(Tabelid!F:F)+Tabelid!H145&amp;"."&amp;" Korrus","")</f>
        <v/>
      </c>
      <c r="AC155" s="39" t="str">
        <f>IFERROR(IF(FIND(".",A155)=3,LEFT(A155,2),LEFT(A155,1))*1,"")</f>
        <v/>
      </c>
    </row>
    <row r="156" spans="1:29" x14ac:dyDescent="0.25">
      <c r="A156" s="40" t="str">
        <f>IF(A155="","",Tabelid!D146)</f>
        <v/>
      </c>
      <c r="B156" s="38" t="str">
        <f>IF(A156="","",SUMIFS(Eksplikatsioon!F:F,Eksplikatsioon!A:A,AC156,Eksplikatsioon!C:C,Tabelid!E146))</f>
        <v/>
      </c>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C156" s="39" t="str">
        <f>AC155</f>
        <v/>
      </c>
    </row>
    <row r="157" spans="1:29" x14ac:dyDescent="0.25">
      <c r="A157" s="40" t="str">
        <f>IF(A156="","",Tabelid!D147)</f>
        <v/>
      </c>
      <c r="B157" s="38" t="str">
        <f>IF(A157="","",SUMIFS(Eksplikatsioon!F:F,Eksplikatsioon!A:A,AC157,Eksplikatsioon!C:C,Tabelid!E147))</f>
        <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C157" s="39" t="str">
        <f t="shared" ref="AC157:AC162" si="18">AC156</f>
        <v/>
      </c>
    </row>
    <row r="158" spans="1:29" x14ac:dyDescent="0.25">
      <c r="A158" s="40" t="str">
        <f>IF(A157="","",Tabelid!D148)</f>
        <v/>
      </c>
      <c r="B158" s="38" t="str">
        <f>IF(A158="","",SUMIFS(Eksplikatsioon!F:F,Eksplikatsioon!A:A,AC158,Eksplikatsioon!C:C,Tabelid!E148))</f>
        <v/>
      </c>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C158" s="39" t="str">
        <f t="shared" si="18"/>
        <v/>
      </c>
    </row>
    <row r="159" spans="1:29" x14ac:dyDescent="0.25">
      <c r="A159" s="40" t="str">
        <f>IF(A158="","",Tabelid!D149)</f>
        <v/>
      </c>
      <c r="B159" s="38" t="str">
        <f>IF(A159="","",SUM(B156:B158))</f>
        <v/>
      </c>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C159" s="39" t="str">
        <f t="shared" si="18"/>
        <v/>
      </c>
    </row>
    <row r="160" spans="1:29" x14ac:dyDescent="0.25">
      <c r="A160" s="40" t="str">
        <f>IF(A159="","",Tabelid!D150)</f>
        <v/>
      </c>
      <c r="B160" s="54"/>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C160" s="39" t="str">
        <f t="shared" si="18"/>
        <v/>
      </c>
    </row>
    <row r="161" spans="1:29" x14ac:dyDescent="0.25">
      <c r="A161" s="40" t="str">
        <f>IF(A160="","",Tabelid!D151)</f>
        <v/>
      </c>
      <c r="B161" s="54"/>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C161" s="39" t="str">
        <f t="shared" si="18"/>
        <v/>
      </c>
    </row>
    <row r="162" spans="1:29" x14ac:dyDescent="0.25">
      <c r="A162" s="40" t="str">
        <f>IF(A161="","",Tabelid!D152)</f>
        <v/>
      </c>
      <c r="B162" s="38" t="str">
        <f>IF(A162="","",SUMIFS(Eksplikatsioon!F:F,Eksplikatsioon!A:A,AC162,Eksplikatsioon!C:C,Tabelid!E152))</f>
        <v/>
      </c>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C162" s="39" t="str">
        <f t="shared" si="18"/>
        <v/>
      </c>
    </row>
    <row r="163" spans="1:29" x14ac:dyDescent="0.25">
      <c r="A163" s="17" t="str">
        <f>IF(COUNTIF(Tabelid!G:G,TRUE)/8-Tabelid!H153&gt;0,MIN(Tabelid!F:F)+Tabelid!H153&amp;"."&amp;" Korrus","")</f>
        <v/>
      </c>
      <c r="AC163" s="39" t="str">
        <f>IFERROR(IF(FIND(".",A163)=3,LEFT(A163,2),LEFT(A163,1))*1,"")</f>
        <v/>
      </c>
    </row>
    <row r="164" spans="1:29" x14ac:dyDescent="0.25">
      <c r="A164" s="40" t="str">
        <f>IF(A163="","",Tabelid!D154)</f>
        <v/>
      </c>
      <c r="B164" s="38" t="str">
        <f>IF(A164="","",SUMIFS(Eksplikatsioon!F:F,Eksplikatsioon!A:A,AC164,Eksplikatsioon!C:C,Tabelid!E154))</f>
        <v/>
      </c>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C164" s="39" t="str">
        <f>AC163</f>
        <v/>
      </c>
    </row>
    <row r="165" spans="1:29" x14ac:dyDescent="0.25">
      <c r="A165" s="40" t="str">
        <f>IF(A164="","",Tabelid!D155)</f>
        <v/>
      </c>
      <c r="B165" s="38" t="str">
        <f>IF(A165="","",SUMIFS(Eksplikatsioon!F:F,Eksplikatsioon!A:A,AC165,Eksplikatsioon!C:C,Tabelid!E155))</f>
        <v/>
      </c>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C165" s="39" t="str">
        <f t="shared" ref="AC165:AC170" si="19">AC164</f>
        <v/>
      </c>
    </row>
    <row r="166" spans="1:29" x14ac:dyDescent="0.25">
      <c r="A166" s="40" t="str">
        <f>IF(A165="","",Tabelid!D156)</f>
        <v/>
      </c>
      <c r="B166" s="38" t="str">
        <f>IF(A166="","",SUMIFS(Eksplikatsioon!F:F,Eksplikatsioon!A:A,AC166,Eksplikatsioon!C:C,Tabelid!E156))</f>
        <v/>
      </c>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C166" s="39" t="str">
        <f t="shared" si="19"/>
        <v/>
      </c>
    </row>
    <row r="167" spans="1:29" x14ac:dyDescent="0.25">
      <c r="A167" s="40" t="str">
        <f>IF(A166="","",Tabelid!D157)</f>
        <v/>
      </c>
      <c r="B167" s="38" t="str">
        <f>IF(A167="","",SUM(B164:B166))</f>
        <v/>
      </c>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C167" s="39" t="str">
        <f t="shared" si="19"/>
        <v/>
      </c>
    </row>
    <row r="168" spans="1:29" x14ac:dyDescent="0.25">
      <c r="A168" s="40" t="str">
        <f>IF(A167="","",Tabelid!D158)</f>
        <v/>
      </c>
      <c r="B168" s="54"/>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C168" s="39" t="str">
        <f t="shared" si="19"/>
        <v/>
      </c>
    </row>
    <row r="169" spans="1:29" x14ac:dyDescent="0.25">
      <c r="A169" s="40" t="str">
        <f>IF(A168="","",Tabelid!D159)</f>
        <v/>
      </c>
      <c r="B169" s="5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C169" s="39" t="str">
        <f t="shared" si="19"/>
        <v/>
      </c>
    </row>
    <row r="170" spans="1:29" x14ac:dyDescent="0.25">
      <c r="A170" s="40" t="str">
        <f>IF(A169="","",Tabelid!D160)</f>
        <v/>
      </c>
      <c r="B170" s="38" t="str">
        <f>IF(A170="","",SUMIFS(Eksplikatsioon!F:F,Eksplikatsioon!A:A,AC170,Eksplikatsioon!C:C,Tabelid!E160))</f>
        <v/>
      </c>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C170" s="39" t="str">
        <f t="shared" si="19"/>
        <v/>
      </c>
    </row>
    <row r="171" spans="1:29" x14ac:dyDescent="0.25">
      <c r="A171" s="17" t="str">
        <f>IF(COUNTIF(Tabelid!G:G,TRUE)/8-Tabelid!H161&gt;0,MIN(Tabelid!F:F)+Tabelid!H161&amp;"."&amp;" Korrus","")</f>
        <v/>
      </c>
      <c r="AC171" s="39" t="str">
        <f>IFERROR(IF(FIND(".",A171)=3,LEFT(A171,2),LEFT(A171,1))*1,"")</f>
        <v/>
      </c>
    </row>
    <row r="172" spans="1:29" x14ac:dyDescent="0.25">
      <c r="A172" s="40" t="str">
        <f>IF(A171="","",Tabelid!D162)</f>
        <v/>
      </c>
      <c r="B172" s="38" t="str">
        <f>IF(A172="","",SUMIFS(Eksplikatsioon!F:F,Eksplikatsioon!A:A,AC172,Eksplikatsioon!C:C,Tabelid!E162))</f>
        <v/>
      </c>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C172" s="39" t="str">
        <f>AC171</f>
        <v/>
      </c>
    </row>
    <row r="173" spans="1:29" x14ac:dyDescent="0.25">
      <c r="A173" s="40" t="str">
        <f>IF(A172="","",Tabelid!D163)</f>
        <v/>
      </c>
      <c r="B173" s="38" t="str">
        <f>IF(A173="","",SUMIFS(Eksplikatsioon!F:F,Eksplikatsioon!A:A,AC173,Eksplikatsioon!C:C,Tabelid!E163))</f>
        <v/>
      </c>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C173" s="39" t="str">
        <f t="shared" ref="AC173:AC178" si="20">AC172</f>
        <v/>
      </c>
    </row>
    <row r="174" spans="1:29" x14ac:dyDescent="0.25">
      <c r="A174" s="40" t="str">
        <f>IF(A173="","",Tabelid!D164)</f>
        <v/>
      </c>
      <c r="B174" s="38" t="str">
        <f>IF(A174="","",SUMIFS(Eksplikatsioon!F:F,Eksplikatsioon!A:A,AC174,Eksplikatsioon!C:C,Tabelid!E164))</f>
        <v/>
      </c>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C174" s="39" t="str">
        <f t="shared" si="20"/>
        <v/>
      </c>
    </row>
    <row r="175" spans="1:29" x14ac:dyDescent="0.25">
      <c r="A175" s="40" t="str">
        <f>IF(A174="","",Tabelid!D165)</f>
        <v/>
      </c>
      <c r="B175" s="38" t="str">
        <f>IF(A175="","",SUM(B172:B174))</f>
        <v/>
      </c>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C175" s="39" t="str">
        <f t="shared" si="20"/>
        <v/>
      </c>
    </row>
    <row r="176" spans="1:29" x14ac:dyDescent="0.25">
      <c r="A176" s="40" t="str">
        <f>IF(A175="","",Tabelid!D166)</f>
        <v/>
      </c>
      <c r="B176" s="5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C176" s="39" t="str">
        <f t="shared" si="20"/>
        <v/>
      </c>
    </row>
    <row r="177" spans="1:29" x14ac:dyDescent="0.25">
      <c r="A177" s="40" t="str">
        <f>IF(A176="","",Tabelid!D167)</f>
        <v/>
      </c>
      <c r="B177" s="54"/>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C177" s="39" t="str">
        <f t="shared" si="20"/>
        <v/>
      </c>
    </row>
    <row r="178" spans="1:29" x14ac:dyDescent="0.25">
      <c r="A178" s="40" t="str">
        <f>IF(A177="","",Tabelid!D168)</f>
        <v/>
      </c>
      <c r="B178" s="38" t="str">
        <f>IF(A178="","",SUMIFS(Eksplikatsioon!F:F,Eksplikatsioon!A:A,AC178,Eksplikatsioon!C:C,Tabelid!E168))</f>
        <v/>
      </c>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C178" s="39" t="str">
        <f t="shared" si="20"/>
        <v/>
      </c>
    </row>
    <row r="179" spans="1:29" x14ac:dyDescent="0.25">
      <c r="A179" s="17" t="str">
        <f>IF(COUNTIF(Tabelid!G:G,TRUE)/8-Tabelid!H169&gt;0,MIN(Tabelid!F:F)+Tabelid!H169&amp;"."&amp;" Korrus","")</f>
        <v/>
      </c>
      <c r="AC179" s="39" t="str">
        <f>IFERROR(IF(FIND(".",A179)=3,LEFT(A179,2),LEFT(A179,1))*1,"")</f>
        <v/>
      </c>
    </row>
    <row r="180" spans="1:29" x14ac:dyDescent="0.25">
      <c r="A180" s="40" t="str">
        <f>IF(A179="","",Tabelid!D170)</f>
        <v/>
      </c>
      <c r="B180" s="38" t="str">
        <f>IF(A180="","",SUMIFS(Eksplikatsioon!F:F,Eksplikatsioon!A:A,AC180,Eksplikatsioon!C:C,Tabelid!E170))</f>
        <v/>
      </c>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C180" s="39" t="str">
        <f>AC179</f>
        <v/>
      </c>
    </row>
    <row r="181" spans="1:29" x14ac:dyDescent="0.25">
      <c r="A181" s="40" t="str">
        <f>IF(A180="","",Tabelid!D171)</f>
        <v/>
      </c>
      <c r="B181" s="38" t="str">
        <f>IF(A181="","",SUMIFS(Eksplikatsioon!F:F,Eksplikatsioon!A:A,AC181,Eksplikatsioon!C:C,Tabelid!E171))</f>
        <v/>
      </c>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C181" s="39" t="str">
        <f t="shared" ref="AC181:AC186" si="21">AC180</f>
        <v/>
      </c>
    </row>
    <row r="182" spans="1:29" x14ac:dyDescent="0.25">
      <c r="A182" s="40" t="str">
        <f>IF(A181="","",Tabelid!D172)</f>
        <v/>
      </c>
      <c r="B182" s="38" t="str">
        <f>IF(A182="","",SUMIFS(Eksplikatsioon!F:F,Eksplikatsioon!A:A,AC182,Eksplikatsioon!C:C,Tabelid!E172))</f>
        <v/>
      </c>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C182" s="39" t="str">
        <f t="shared" si="21"/>
        <v/>
      </c>
    </row>
    <row r="183" spans="1:29" x14ac:dyDescent="0.25">
      <c r="A183" s="40" t="str">
        <f>IF(A182="","",Tabelid!D173)</f>
        <v/>
      </c>
      <c r="B183" s="38" t="str">
        <f>IF(A183="","",SUM(B180:B182))</f>
        <v/>
      </c>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C183" s="39" t="str">
        <f t="shared" si="21"/>
        <v/>
      </c>
    </row>
    <row r="184" spans="1:29" x14ac:dyDescent="0.25">
      <c r="A184" s="40" t="str">
        <f>IF(A183="","",Tabelid!D174)</f>
        <v/>
      </c>
      <c r="B184" s="5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C184" s="39" t="str">
        <f t="shared" si="21"/>
        <v/>
      </c>
    </row>
    <row r="185" spans="1:29" x14ac:dyDescent="0.25">
      <c r="A185" s="40" t="str">
        <f>IF(A184="","",Tabelid!D175)</f>
        <v/>
      </c>
      <c r="B185" s="54"/>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C185" s="39" t="str">
        <f t="shared" si="21"/>
        <v/>
      </c>
    </row>
    <row r="186" spans="1:29" x14ac:dyDescent="0.25">
      <c r="A186" s="40" t="str">
        <f>IF(A185="","",Tabelid!D176)</f>
        <v/>
      </c>
      <c r="B186" s="38" t="str">
        <f>IF(A186="","",SUMIFS(Eksplikatsioon!F:F,Eksplikatsioon!A:A,AC186,Eksplikatsioon!C:C,Tabelid!E176))</f>
        <v/>
      </c>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C186" s="39" t="str">
        <f t="shared" si="21"/>
        <v/>
      </c>
    </row>
    <row r="187" spans="1:29" x14ac:dyDescent="0.25">
      <c r="A187" s="17" t="str">
        <f>IF(COUNTIF(Tabelid!G:G,TRUE)/8-Tabelid!H177&gt;0,MIN(Tabelid!F:F)+Tabelid!H177&amp;"."&amp;" Korrus","")</f>
        <v/>
      </c>
      <c r="AC187" s="39" t="str">
        <f>IFERROR(IF(FIND(".",A187)=3,LEFT(A187,2),LEFT(A187,1))*1,"")</f>
        <v/>
      </c>
    </row>
    <row r="188" spans="1:29" x14ac:dyDescent="0.25">
      <c r="A188" s="40" t="str">
        <f>IF(A187="","",Tabelid!D178)</f>
        <v/>
      </c>
      <c r="B188" s="38" t="str">
        <f>IF(A188="","",SUMIFS(Eksplikatsioon!F:F,Eksplikatsioon!A:A,AC188,Eksplikatsioon!C:C,Tabelid!E178))</f>
        <v/>
      </c>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C188" s="39" t="str">
        <f>AC187</f>
        <v/>
      </c>
    </row>
    <row r="189" spans="1:29" x14ac:dyDescent="0.25">
      <c r="A189" s="40" t="str">
        <f>IF(A188="","",Tabelid!D179)</f>
        <v/>
      </c>
      <c r="B189" s="38" t="str">
        <f>IF(A189="","",SUMIFS(Eksplikatsioon!F:F,Eksplikatsioon!A:A,AC189,Eksplikatsioon!C:C,Tabelid!E179))</f>
        <v/>
      </c>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C189" s="39" t="str">
        <f t="shared" ref="AC189:AC194" si="22">AC188</f>
        <v/>
      </c>
    </row>
    <row r="190" spans="1:29" x14ac:dyDescent="0.25">
      <c r="A190" s="40" t="str">
        <f>IF(A189="","",Tabelid!D180)</f>
        <v/>
      </c>
      <c r="B190" s="38" t="str">
        <f>IF(A190="","",SUMIFS(Eksplikatsioon!F:F,Eksplikatsioon!A:A,AC190,Eksplikatsioon!C:C,Tabelid!E180))</f>
        <v/>
      </c>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C190" s="39" t="str">
        <f t="shared" si="22"/>
        <v/>
      </c>
    </row>
    <row r="191" spans="1:29" x14ac:dyDescent="0.25">
      <c r="A191" s="40" t="str">
        <f>IF(A190="","",Tabelid!D181)</f>
        <v/>
      </c>
      <c r="B191" s="38" t="str">
        <f>IF(A191="","",SUM(B188:B190))</f>
        <v/>
      </c>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C191" s="39" t="str">
        <f t="shared" si="22"/>
        <v/>
      </c>
    </row>
    <row r="192" spans="1:29" x14ac:dyDescent="0.25">
      <c r="A192" s="40" t="str">
        <f>IF(A191="","",Tabelid!D182)</f>
        <v/>
      </c>
      <c r="B192" s="5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C192" s="39" t="str">
        <f t="shared" si="22"/>
        <v/>
      </c>
    </row>
    <row r="193" spans="1:29" x14ac:dyDescent="0.25">
      <c r="A193" s="40" t="str">
        <f>IF(A192="","",Tabelid!D183)</f>
        <v/>
      </c>
      <c r="B193" s="55"/>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C193" s="39" t="str">
        <f t="shared" si="22"/>
        <v/>
      </c>
    </row>
    <row r="194" spans="1:29" x14ac:dyDescent="0.25">
      <c r="A194" s="40" t="str">
        <f>IF(A193="","",Tabelid!D184)</f>
        <v/>
      </c>
      <c r="B194" s="38" t="str">
        <f>IF(A194="","",SUMIFS(Eksplikatsioon!F:F,Eksplikatsioon!A:A,AC194,Eksplikatsioon!C:C,Tabelid!E184))</f>
        <v/>
      </c>
      <c r="C194" s="38"/>
      <c r="D194" s="38"/>
      <c r="E194" s="38"/>
      <c r="F194" s="38"/>
      <c r="G194" s="38"/>
      <c r="H194" s="38"/>
      <c r="I194" s="38"/>
      <c r="J194" s="38"/>
      <c r="K194" s="38"/>
      <c r="L194" s="38"/>
      <c r="M194" s="38"/>
      <c r="N194" s="38"/>
      <c r="O194" s="38"/>
      <c r="P194" s="38"/>
      <c r="Q194" s="38"/>
      <c r="R194" s="38"/>
      <c r="S194" s="38"/>
      <c r="T194" s="38"/>
      <c r="U194" s="38"/>
      <c r="V194" s="38"/>
      <c r="W194" s="38"/>
      <c r="X194" s="38"/>
      <c r="Y194" s="38"/>
      <c r="Z194" s="38"/>
      <c r="AA194" s="38"/>
      <c r="AC194" s="39" t="str">
        <f t="shared" si="22"/>
        <v/>
      </c>
    </row>
    <row r="195" spans="1:29" x14ac:dyDescent="0.25">
      <c r="A195" s="17" t="str">
        <f>IF(COUNTIF(Tabelid!G:G,TRUE)/8-Tabelid!H185&gt;0,MIN(Tabelid!F:F)+Tabelid!H185&amp;"."&amp;" Korrus","")</f>
        <v/>
      </c>
      <c r="AC195" s="39" t="str">
        <f>IFERROR(IF(FIND(".",A195)=3,LEFT(A195,2),LEFT(A195,1))*1,"")</f>
        <v/>
      </c>
    </row>
    <row r="196" spans="1:29" x14ac:dyDescent="0.25">
      <c r="A196" s="40" t="str">
        <f>IF(A195="","",Tabelid!D186)</f>
        <v/>
      </c>
      <c r="B196" s="38" t="str">
        <f>IF(A196="","",SUMIFS(Eksplikatsioon!F:F,Eksplikatsioon!A:A,AC196,Eksplikatsioon!C:C,Tabelid!E186))</f>
        <v/>
      </c>
      <c r="C196" s="38"/>
      <c r="D196" s="38"/>
      <c r="E196" s="38"/>
      <c r="F196" s="38"/>
      <c r="G196" s="38"/>
      <c r="H196" s="38"/>
      <c r="I196" s="38"/>
      <c r="J196" s="38"/>
      <c r="K196" s="38"/>
      <c r="L196" s="38"/>
      <c r="M196" s="38"/>
      <c r="N196" s="38"/>
      <c r="O196" s="38"/>
      <c r="P196" s="38"/>
      <c r="Q196" s="38"/>
      <c r="R196" s="38"/>
      <c r="S196" s="38"/>
      <c r="T196" s="38"/>
      <c r="U196" s="38"/>
      <c r="V196" s="38"/>
      <c r="W196" s="38"/>
      <c r="X196" s="38"/>
      <c r="Y196" s="38"/>
      <c r="Z196" s="38"/>
      <c r="AA196" s="38"/>
      <c r="AC196" s="39" t="str">
        <f>AC195</f>
        <v/>
      </c>
    </row>
    <row r="197" spans="1:29" x14ac:dyDescent="0.25">
      <c r="A197" s="40" t="str">
        <f>IF(A196="","",Tabelid!D187)</f>
        <v/>
      </c>
      <c r="B197" s="38" t="str">
        <f>IF(A197="","",SUMIFS(Eksplikatsioon!F:F,Eksplikatsioon!A:A,AC197,Eksplikatsioon!C:C,Tabelid!E187))</f>
        <v/>
      </c>
      <c r="C197" s="38"/>
      <c r="D197" s="38"/>
      <c r="E197" s="38"/>
      <c r="F197" s="38"/>
      <c r="G197" s="38"/>
      <c r="H197" s="38"/>
      <c r="I197" s="38"/>
      <c r="J197" s="38"/>
      <c r="K197" s="38"/>
      <c r="L197" s="38"/>
      <c r="M197" s="38"/>
      <c r="N197" s="38"/>
      <c r="O197" s="38"/>
      <c r="P197" s="38"/>
      <c r="Q197" s="38"/>
      <c r="R197" s="38"/>
      <c r="S197" s="38"/>
      <c r="T197" s="38"/>
      <c r="U197" s="38"/>
      <c r="V197" s="38"/>
      <c r="W197" s="38"/>
      <c r="X197" s="38"/>
      <c r="Y197" s="38"/>
      <c r="Z197" s="38"/>
      <c r="AA197" s="38"/>
      <c r="AC197" s="39" t="str">
        <f t="shared" ref="AC197:AC202" si="23">AC196</f>
        <v/>
      </c>
    </row>
    <row r="198" spans="1:29" x14ac:dyDescent="0.25">
      <c r="A198" s="40" t="str">
        <f>IF(A197="","",Tabelid!D188)</f>
        <v/>
      </c>
      <c r="B198" s="38" t="str">
        <f>IF(A198="","",SUMIFS(Eksplikatsioon!F:F,Eksplikatsioon!A:A,AC198,Eksplikatsioon!C:C,Tabelid!E188))</f>
        <v/>
      </c>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C198" s="39" t="str">
        <f t="shared" si="23"/>
        <v/>
      </c>
    </row>
    <row r="199" spans="1:29" x14ac:dyDescent="0.25">
      <c r="A199" s="40" t="str">
        <f>IF(A198="","",Tabelid!D189)</f>
        <v/>
      </c>
      <c r="B199" s="38" t="str">
        <f>IF(A199="","",SUM(B196:B198))</f>
        <v/>
      </c>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C199" s="39" t="str">
        <f t="shared" si="23"/>
        <v/>
      </c>
    </row>
    <row r="200" spans="1:29" x14ac:dyDescent="0.25">
      <c r="A200" s="40" t="str">
        <f>IF(A199="","",Tabelid!D190)</f>
        <v/>
      </c>
      <c r="B200" s="55"/>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C200" s="39" t="str">
        <f t="shared" si="23"/>
        <v/>
      </c>
    </row>
    <row r="201" spans="1:29" x14ac:dyDescent="0.25">
      <c r="A201" s="40" t="str">
        <f>IF(A200="","",Tabelid!D191)</f>
        <v/>
      </c>
      <c r="B201" s="55"/>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C201" s="39" t="str">
        <f t="shared" si="23"/>
        <v/>
      </c>
    </row>
    <row r="202" spans="1:29" x14ac:dyDescent="0.25">
      <c r="A202" s="40" t="str">
        <f>IF(A201="","",Tabelid!D192)</f>
        <v/>
      </c>
      <c r="B202" s="38" t="str">
        <f>IF(A202="","",SUMIFS(Eksplikatsioon!F:F,Eksplikatsioon!A:A,AC202,Eksplikatsioon!C:C,Tabelid!E192))</f>
        <v/>
      </c>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C202" s="39" t="str">
        <f t="shared" si="23"/>
        <v/>
      </c>
    </row>
    <row r="203" spans="1:29" x14ac:dyDescent="0.25">
      <c r="A203" s="17" t="str">
        <f>IF(COUNTIF(Tabelid!G:G,TRUE)/8-Tabelid!H193&gt;0,MIN(Tabelid!F:F)+Tabelid!H193&amp;"."&amp;" Korrus","")</f>
        <v/>
      </c>
      <c r="AC203" s="39" t="str">
        <f>IFERROR(IF(FIND(".",A203)=3,LEFT(A203,2),LEFT(A203,1))*1,"")</f>
        <v/>
      </c>
    </row>
    <row r="204" spans="1:29" x14ac:dyDescent="0.25">
      <c r="A204" s="40" t="str">
        <f>IF(A203="","",Tabelid!D194)</f>
        <v/>
      </c>
      <c r="B204" s="38" t="str">
        <f>IF(A204="","",SUMIFS(Eksplikatsioon!F:F,Eksplikatsioon!A:A,AC204,Eksplikatsioon!C:C,Tabelid!E194))</f>
        <v/>
      </c>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C204" s="39" t="str">
        <f>AC203</f>
        <v/>
      </c>
    </row>
    <row r="205" spans="1:29" x14ac:dyDescent="0.25">
      <c r="A205" s="40" t="str">
        <f>IF(A204="","",Tabelid!D195)</f>
        <v/>
      </c>
      <c r="B205" s="38" t="str">
        <f>IF(A205="","",SUMIFS(Eksplikatsioon!F:F,Eksplikatsioon!A:A,AC205,Eksplikatsioon!C:C,Tabelid!E195))</f>
        <v/>
      </c>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C205" s="39" t="str">
        <f t="shared" ref="AC205:AC210" si="24">AC204</f>
        <v/>
      </c>
    </row>
    <row r="206" spans="1:29" x14ac:dyDescent="0.25">
      <c r="A206" s="40" t="str">
        <f>IF(A205="","",Tabelid!D196)</f>
        <v/>
      </c>
      <c r="B206" s="38" t="str">
        <f>IF(A206="","",SUMIFS(Eksplikatsioon!F:F,Eksplikatsioon!A:A,AC206,Eksplikatsioon!C:C,Tabelid!E196))</f>
        <v/>
      </c>
      <c r="C206" s="38"/>
      <c r="D206" s="38"/>
      <c r="E206" s="38"/>
      <c r="F206" s="38"/>
      <c r="G206" s="38"/>
      <c r="H206" s="38"/>
      <c r="I206" s="38"/>
      <c r="J206" s="38"/>
      <c r="K206" s="38"/>
      <c r="L206" s="38"/>
      <c r="M206" s="38"/>
      <c r="N206" s="38"/>
      <c r="O206" s="38"/>
      <c r="P206" s="38"/>
      <c r="Q206" s="38"/>
      <c r="R206" s="38"/>
      <c r="S206" s="38"/>
      <c r="T206" s="38"/>
      <c r="U206" s="38"/>
      <c r="V206" s="38"/>
      <c r="W206" s="38"/>
      <c r="X206" s="38"/>
      <c r="Y206" s="38"/>
      <c r="Z206" s="38"/>
      <c r="AA206" s="38"/>
      <c r="AC206" s="39" t="str">
        <f t="shared" si="24"/>
        <v/>
      </c>
    </row>
    <row r="207" spans="1:29" x14ac:dyDescent="0.25">
      <c r="A207" s="40" t="str">
        <f>IF(A206="","",Tabelid!D197)</f>
        <v/>
      </c>
      <c r="B207" s="38" t="str">
        <f>IF(A207="","",SUM(B204:B206))</f>
        <v/>
      </c>
      <c r="C207" s="38"/>
      <c r="D207" s="38"/>
      <c r="E207" s="38"/>
      <c r="F207" s="38"/>
      <c r="G207" s="38"/>
      <c r="H207" s="38"/>
      <c r="I207" s="38"/>
      <c r="J207" s="38"/>
      <c r="K207" s="38"/>
      <c r="L207" s="38"/>
      <c r="M207" s="38"/>
      <c r="N207" s="38"/>
      <c r="O207" s="38"/>
      <c r="P207" s="38"/>
      <c r="Q207" s="38"/>
      <c r="R207" s="38"/>
      <c r="S207" s="38"/>
      <c r="T207" s="38"/>
      <c r="U207" s="38"/>
      <c r="V207" s="38"/>
      <c r="W207" s="38"/>
      <c r="X207" s="38"/>
      <c r="Y207" s="38"/>
      <c r="Z207" s="38"/>
      <c r="AA207" s="38"/>
      <c r="AC207" s="39" t="str">
        <f t="shared" si="24"/>
        <v/>
      </c>
    </row>
    <row r="208" spans="1:29" x14ac:dyDescent="0.25">
      <c r="A208" s="40" t="str">
        <f>IF(A207="","",Tabelid!D198)</f>
        <v/>
      </c>
      <c r="B208" s="55"/>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C208" s="39" t="str">
        <f t="shared" si="24"/>
        <v/>
      </c>
    </row>
    <row r="209" spans="1:29" x14ac:dyDescent="0.25">
      <c r="A209" s="40" t="str">
        <f>IF(A208="","",Tabelid!D199)</f>
        <v/>
      </c>
      <c r="B209" s="55"/>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C209" s="39" t="str">
        <f t="shared" si="24"/>
        <v/>
      </c>
    </row>
    <row r="210" spans="1:29" x14ac:dyDescent="0.25">
      <c r="A210" s="40" t="str">
        <f>IF(A209="","",Tabelid!D200)</f>
        <v/>
      </c>
      <c r="B210" s="38" t="str">
        <f>IF(A210="","",SUMIFS(Eksplikatsioon!F:F,Eksplikatsioon!A:A,AC210,Eksplikatsioon!C:C,Tabelid!E200))</f>
        <v/>
      </c>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C210" s="39" t="str">
        <f t="shared" si="24"/>
        <v/>
      </c>
    </row>
    <row r="211" spans="1:29" x14ac:dyDescent="0.25">
      <c r="A211" s="17" t="str">
        <f>IF(COUNTIF(Tabelid!G:G,TRUE)/8-Tabelid!H201&gt;0,MIN(Tabelid!F:F)+Tabelid!H201&amp;"."&amp;" Korrus","")</f>
        <v/>
      </c>
      <c r="AC211" s="39" t="str">
        <f>IFERROR(IF(FIND(".",A211)=3,LEFT(A211,2),LEFT(A211,1))*1,"")</f>
        <v/>
      </c>
    </row>
    <row r="212" spans="1:29" x14ac:dyDescent="0.25">
      <c r="A212" s="40" t="str">
        <f>IF(A211="","",Tabelid!D202)</f>
        <v/>
      </c>
      <c r="B212" s="38" t="str">
        <f>IF(A212="","",SUMIFS(Eksplikatsioon!F:F,Eksplikatsioon!A:A,AC212,Eksplikatsioon!C:C,Tabelid!E202))</f>
        <v/>
      </c>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C212" s="39" t="str">
        <f>AC211</f>
        <v/>
      </c>
    </row>
    <row r="213" spans="1:29" x14ac:dyDescent="0.25">
      <c r="A213" s="40" t="str">
        <f>IF(A212="","",Tabelid!D203)</f>
        <v/>
      </c>
      <c r="B213" s="38" t="str">
        <f>IF(A213="","",SUMIFS(Eksplikatsioon!F:F,Eksplikatsioon!A:A,AC213,Eksplikatsioon!C:C,Tabelid!E203))</f>
        <v/>
      </c>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C213" s="39" t="str">
        <f t="shared" ref="AC213:AC218" si="25">AC212</f>
        <v/>
      </c>
    </row>
    <row r="214" spans="1:29" x14ac:dyDescent="0.25">
      <c r="A214" s="40" t="str">
        <f>IF(A213="","",Tabelid!D204)</f>
        <v/>
      </c>
      <c r="B214" s="38" t="str">
        <f>IF(A214="","",SUMIFS(Eksplikatsioon!F:F,Eksplikatsioon!A:A,AC214,Eksplikatsioon!C:C,Tabelid!E204))</f>
        <v/>
      </c>
      <c r="C214" s="38"/>
      <c r="D214" s="38"/>
      <c r="E214" s="38"/>
      <c r="F214" s="38"/>
      <c r="G214" s="38"/>
      <c r="H214" s="38"/>
      <c r="I214" s="38"/>
      <c r="J214" s="38"/>
      <c r="K214" s="38"/>
      <c r="L214" s="38"/>
      <c r="M214" s="38"/>
      <c r="N214" s="38"/>
      <c r="O214" s="38"/>
      <c r="P214" s="38"/>
      <c r="Q214" s="38"/>
      <c r="R214" s="38"/>
      <c r="S214" s="38"/>
      <c r="T214" s="38"/>
      <c r="U214" s="38"/>
      <c r="V214" s="38"/>
      <c r="W214" s="38"/>
      <c r="X214" s="38"/>
      <c r="Y214" s="38"/>
      <c r="Z214" s="38"/>
      <c r="AA214" s="38"/>
      <c r="AC214" s="39" t="str">
        <f t="shared" si="25"/>
        <v/>
      </c>
    </row>
    <row r="215" spans="1:29" x14ac:dyDescent="0.25">
      <c r="A215" s="40" t="str">
        <f>IF(A214="","",Tabelid!D205)</f>
        <v/>
      </c>
      <c r="B215" s="38" t="str">
        <f>IF(A215="","",SUM(B212:B214))</f>
        <v/>
      </c>
      <c r="C215" s="38"/>
      <c r="D215" s="38"/>
      <c r="E215" s="38"/>
      <c r="F215" s="38"/>
      <c r="G215" s="38"/>
      <c r="H215" s="38"/>
      <c r="I215" s="38"/>
      <c r="J215" s="38"/>
      <c r="K215" s="38"/>
      <c r="L215" s="38"/>
      <c r="M215" s="38"/>
      <c r="N215" s="38"/>
      <c r="O215" s="38"/>
      <c r="P215" s="38"/>
      <c r="Q215" s="38"/>
      <c r="R215" s="38"/>
      <c r="S215" s="38"/>
      <c r="T215" s="38"/>
      <c r="U215" s="38"/>
      <c r="V215" s="38"/>
      <c r="W215" s="38"/>
      <c r="X215" s="38"/>
      <c r="Y215" s="38"/>
      <c r="Z215" s="38"/>
      <c r="AA215" s="38"/>
      <c r="AC215" s="39" t="str">
        <f t="shared" si="25"/>
        <v/>
      </c>
    </row>
    <row r="216" spans="1:29" x14ac:dyDescent="0.25">
      <c r="A216" s="40" t="str">
        <f>IF(A215="","",Tabelid!D206)</f>
        <v/>
      </c>
      <c r="B216" s="55"/>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C216" s="39" t="str">
        <f t="shared" si="25"/>
        <v/>
      </c>
    </row>
    <row r="217" spans="1:29" x14ac:dyDescent="0.25">
      <c r="A217" s="40" t="str">
        <f>IF(A216="","",Tabelid!D207)</f>
        <v/>
      </c>
      <c r="B217" s="55"/>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C217" s="39" t="str">
        <f t="shared" si="25"/>
        <v/>
      </c>
    </row>
    <row r="218" spans="1:29" x14ac:dyDescent="0.25">
      <c r="A218" s="40" t="str">
        <f>IF(A217="","",Tabelid!D208)</f>
        <v/>
      </c>
      <c r="B218" s="38" t="str">
        <f>IF(A218="","",SUMIFS(Eksplikatsioon!F:F,Eksplikatsioon!A:A,AC218,Eksplikatsioon!C:C,Tabelid!E208))</f>
        <v/>
      </c>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C218" s="39" t="str">
        <f t="shared" si="25"/>
        <v/>
      </c>
    </row>
    <row r="219" spans="1:29" x14ac:dyDescent="0.25">
      <c r="A219" s="17"/>
    </row>
  </sheetData>
  <sheetProtection algorithmName="SHA-512" hashValue="/MTgRduODdthGIDgNky05cSOx2Mia+twmoUBgF4tyUFiBB1EgBWBQDCUU6c08foMwNn+iBW6oJzBXTyayIH3OQ==" saltValue="0H1MhTzEZfDF/1wL7nVW6w==" spinCount="100000" sheet="1" objects="1" scenarios="1"/>
  <conditionalFormatting sqref="B16:AA17 B24:AA25 B32:AA33 B40:AA41 B48:AA49 B56:AA57 B64:AA65 B72:AA73 B80:AA81 B88:AA89 B96:AA97 B104:AA105 B112:AA113 B120:AA121 B128:AA129 B136:AA137 B144:AA145 B152:AA153 B160:AA161 B168:AA169 B176:AA177 B184:AA185 B192:AA193 B200:AA201 B208:AA209 B216:AA217 B4:AA4 B8:AA8">
    <cfRule type="expression" dxfId="0" priority="2">
      <formula>AND(NOT(A4=""),$B4="")</formula>
    </cfRule>
  </conditionalFormatting>
  <dataValidations count="1">
    <dataValidation type="decimal" allowBlank="1" showInputMessage="1" showErrorMessage="1" errorTitle="Viga" error="Sisestage palun arv!" sqref="B1:B1048576" xr:uid="{00000000-0002-0000-0200-000000000000}">
      <formula1>0</formula1>
      <formula2>100000</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9"/>
  <sheetViews>
    <sheetView topLeftCell="A13" zoomScaleNormal="100" workbookViewId="0">
      <selection activeCell="B42" sqref="B42"/>
    </sheetView>
  </sheetViews>
  <sheetFormatPr defaultRowHeight="15" x14ac:dyDescent="0.25"/>
  <cols>
    <col min="1" max="1" width="42.7109375" style="2" customWidth="1"/>
    <col min="2" max="2" width="62.85546875" style="2" customWidth="1"/>
    <col min="3" max="3" width="34.5703125" bestFit="1" customWidth="1"/>
    <col min="4" max="4" width="74.5703125" bestFit="1" customWidth="1"/>
  </cols>
  <sheetData>
    <row r="1" spans="1:4" s="1" customFormat="1" x14ac:dyDescent="0.25">
      <c r="A1" s="3" t="s">
        <v>1</v>
      </c>
      <c r="B1" s="51" t="s">
        <v>212</v>
      </c>
      <c r="C1" s="52" t="s">
        <v>79</v>
      </c>
      <c r="D1" s="52" t="s">
        <v>213</v>
      </c>
    </row>
    <row r="2" spans="1:4" x14ac:dyDescent="0.25">
      <c r="A2" s="6" t="s">
        <v>110</v>
      </c>
      <c r="B2" s="6" t="s">
        <v>57</v>
      </c>
      <c r="C2" s="53" t="s">
        <v>165</v>
      </c>
      <c r="D2" s="53" t="str">
        <f>C2&amp;A2&amp;B2</f>
        <v>KORRUSE AVATUD NETOPINDRõdu98 Välisruumid</v>
      </c>
    </row>
    <row r="3" spans="1:4" x14ac:dyDescent="0.25">
      <c r="A3" s="6" t="s">
        <v>147</v>
      </c>
      <c r="B3" s="6" t="s">
        <v>57</v>
      </c>
      <c r="C3" s="53" t="s">
        <v>165</v>
      </c>
      <c r="D3" s="53" t="str">
        <f t="shared" ref="D3:D66" si="0">C3&amp;A3&amp;B3</f>
        <v>KORRUSE AVATUD NETOPINDTerrass98 Välisruumid</v>
      </c>
    </row>
    <row r="4" spans="1:4" x14ac:dyDescent="0.25">
      <c r="A4" s="6" t="s">
        <v>150</v>
      </c>
      <c r="B4" s="6" t="s">
        <v>57</v>
      </c>
      <c r="C4" s="53" t="s">
        <v>165</v>
      </c>
      <c r="D4" s="53" t="str">
        <f t="shared" si="0"/>
        <v>KORRUSE AVATUD NETOPINDVarjualune98 Välisruumid</v>
      </c>
    </row>
    <row r="5" spans="1:4" x14ac:dyDescent="0.25">
      <c r="A5" s="6" t="s">
        <v>215</v>
      </c>
      <c r="B5" s="6" t="s">
        <v>56</v>
      </c>
      <c r="C5" s="53" t="s">
        <v>214</v>
      </c>
      <c r="D5" s="53" t="str">
        <f t="shared" si="0"/>
        <v>TEHNOPINDAlajaam/Trafo/Jaotla97 Elektrotehnilised ruumid</v>
      </c>
    </row>
    <row r="6" spans="1:4" x14ac:dyDescent="0.25">
      <c r="A6" s="6" t="s">
        <v>126</v>
      </c>
      <c r="B6" s="6" t="s">
        <v>54</v>
      </c>
      <c r="C6" s="53" t="s">
        <v>214</v>
      </c>
      <c r="D6" s="53" t="str">
        <f t="shared" si="0"/>
        <v>TEHNOPINDBasseini tehniline ruum94 Kütte- ja veehooldusruumid</v>
      </c>
    </row>
    <row r="7" spans="1:4" x14ac:dyDescent="0.25">
      <c r="A7" s="6" t="s">
        <v>124</v>
      </c>
      <c r="B7" s="6" t="s">
        <v>54</v>
      </c>
      <c r="C7" s="53" t="s">
        <v>214</v>
      </c>
      <c r="D7" s="53" t="str">
        <f t="shared" si="0"/>
        <v>TEHNOPINDBoileriruum94 Kütte- ja veehooldusruumid</v>
      </c>
    </row>
    <row r="8" spans="1:4" x14ac:dyDescent="0.25">
      <c r="A8" s="6" t="s">
        <v>92</v>
      </c>
      <c r="B8" s="6" t="s">
        <v>56</v>
      </c>
      <c r="C8" s="53" t="s">
        <v>214</v>
      </c>
      <c r="D8" s="53" t="str">
        <f t="shared" si="0"/>
        <v>TEHNOPINDElektrikilp97 Elektrotehnilised ruumid</v>
      </c>
    </row>
    <row r="9" spans="1:4" x14ac:dyDescent="0.25">
      <c r="A9" s="6" t="s">
        <v>127</v>
      </c>
      <c r="B9" s="6" t="s">
        <v>54</v>
      </c>
      <c r="C9" s="53" t="s">
        <v>214</v>
      </c>
      <c r="D9" s="53" t="str">
        <f t="shared" si="0"/>
        <v>TEHNOPINDGaasiruum94 Kütte- ja veehooldusruumid</v>
      </c>
    </row>
    <row r="10" spans="1:4" x14ac:dyDescent="0.25">
      <c r="A10" s="6" t="s">
        <v>119</v>
      </c>
      <c r="B10" s="6" t="s">
        <v>56</v>
      </c>
      <c r="C10" s="53" t="s">
        <v>214</v>
      </c>
      <c r="D10" s="53" t="str">
        <f t="shared" si="0"/>
        <v>TEHNOPINDGeneraatoriruum97 Elektrotehnilised ruumid</v>
      </c>
    </row>
    <row r="11" spans="1:4" x14ac:dyDescent="0.25">
      <c r="A11" s="6" t="s">
        <v>120</v>
      </c>
      <c r="B11" s="6" t="s">
        <v>58</v>
      </c>
      <c r="C11" s="53" t="s">
        <v>214</v>
      </c>
      <c r="D11" s="53" t="str">
        <f t="shared" si="0"/>
        <v>TEHNOPINDHoolderuum99 Liigitamata liiklus- ja tehnoruumid</v>
      </c>
    </row>
    <row r="12" spans="1:4" x14ac:dyDescent="0.25">
      <c r="A12" s="6" t="s">
        <v>108</v>
      </c>
      <c r="B12" s="6" t="s">
        <v>54</v>
      </c>
      <c r="C12" s="53" t="s">
        <v>214</v>
      </c>
      <c r="D12" s="53" t="str">
        <f t="shared" si="0"/>
        <v>TEHNOPINDJahutusruum94 Kütte- ja veehooldusruumid</v>
      </c>
    </row>
    <row r="13" spans="1:4" x14ac:dyDescent="0.25">
      <c r="A13" s="6" t="s">
        <v>148</v>
      </c>
      <c r="B13" s="6" t="s">
        <v>54</v>
      </c>
      <c r="C13" s="53" t="s">
        <v>214</v>
      </c>
      <c r="D13" s="53" t="str">
        <f t="shared" si="0"/>
        <v>TEHNOPINDKatlaruum94 Kütte- ja veehooldusruumid</v>
      </c>
    </row>
    <row r="14" spans="1:4" x14ac:dyDescent="0.25">
      <c r="A14" s="6" t="s">
        <v>121</v>
      </c>
      <c r="B14" s="6" t="s">
        <v>58</v>
      </c>
      <c r="C14" s="53" t="s">
        <v>214</v>
      </c>
      <c r="D14" s="53" t="str">
        <f t="shared" si="0"/>
        <v>TEHNOPINDKütusehoidla99 Liigitamata liiklus- ja tehnoruumid</v>
      </c>
    </row>
    <row r="15" spans="1:4" x14ac:dyDescent="0.25">
      <c r="A15" s="6" t="s">
        <v>116</v>
      </c>
      <c r="B15" s="6" t="s">
        <v>56</v>
      </c>
      <c r="C15" s="53" t="s">
        <v>214</v>
      </c>
      <c r="D15" s="53" t="str">
        <f t="shared" si="0"/>
        <v>TEHNOPINDLifti masinaruum97 Elektrotehnilised ruumid</v>
      </c>
    </row>
    <row r="16" spans="1:4" x14ac:dyDescent="0.25">
      <c r="A16" s="6" t="s">
        <v>116</v>
      </c>
      <c r="B16" s="6" t="s">
        <v>58</v>
      </c>
      <c r="C16" s="53" t="s">
        <v>214</v>
      </c>
      <c r="D16" s="53" t="str">
        <f t="shared" si="0"/>
        <v>TEHNOPINDLifti masinaruum99 Liigitamata liiklus- ja tehnoruumid</v>
      </c>
    </row>
    <row r="17" spans="1:4" x14ac:dyDescent="0.25">
      <c r="A17" s="6" t="s">
        <v>136</v>
      </c>
      <c r="B17" s="6" t="s">
        <v>56</v>
      </c>
      <c r="C17" s="53" t="s">
        <v>214</v>
      </c>
      <c r="D17" s="53" t="str">
        <f t="shared" si="0"/>
        <v>TEHNOPINDPumpla97 Elektrotehnilised ruumid</v>
      </c>
    </row>
    <row r="18" spans="1:4" x14ac:dyDescent="0.25">
      <c r="A18" s="6" t="s">
        <v>136</v>
      </c>
      <c r="B18" s="6" t="s">
        <v>58</v>
      </c>
      <c r="C18" s="53" t="s">
        <v>214</v>
      </c>
      <c r="D18" s="53" t="str">
        <f t="shared" si="0"/>
        <v>TEHNOPINDPumpla99 Liigitamata liiklus- ja tehnoruumid</v>
      </c>
    </row>
    <row r="19" spans="1:4" x14ac:dyDescent="0.25">
      <c r="A19" s="6" t="s">
        <v>145</v>
      </c>
      <c r="B19" s="6" t="s">
        <v>54</v>
      </c>
      <c r="C19" s="53" t="s">
        <v>214</v>
      </c>
      <c r="D19" s="53" t="str">
        <f t="shared" si="0"/>
        <v>TEHNOPINDSamarõhukamber94 Kütte- ja veehooldusruumid</v>
      </c>
    </row>
    <row r="20" spans="1:4" x14ac:dyDescent="0.25">
      <c r="A20" s="6" t="s">
        <v>145</v>
      </c>
      <c r="B20" s="6" t="s">
        <v>58</v>
      </c>
      <c r="C20" s="53" t="s">
        <v>214</v>
      </c>
      <c r="D20" s="53" t="str">
        <f t="shared" si="0"/>
        <v>TEHNOPINDSamarõhukamber99 Liigitamata liiklus- ja tehnoruumid</v>
      </c>
    </row>
    <row r="21" spans="1:4" x14ac:dyDescent="0.25">
      <c r="A21" s="6" t="s">
        <v>216</v>
      </c>
      <c r="B21" s="6" t="s">
        <v>56</v>
      </c>
      <c r="C21" s="53" t="s">
        <v>214</v>
      </c>
      <c r="D21" s="53" t="str">
        <f t="shared" si="0"/>
        <v>TEHNOPINDSideruum/Nõrkvool97 Elektrotehnilised ruumid</v>
      </c>
    </row>
    <row r="22" spans="1:4" x14ac:dyDescent="0.25">
      <c r="A22" s="6" t="s">
        <v>216</v>
      </c>
      <c r="B22" s="6" t="s">
        <v>58</v>
      </c>
      <c r="C22" s="53" t="s">
        <v>214</v>
      </c>
      <c r="D22" s="53" t="str">
        <f t="shared" si="0"/>
        <v>TEHNOPINDSideruum/Nõrkvool99 Liigitamata liiklus- ja tehnoruumid</v>
      </c>
    </row>
    <row r="23" spans="1:4" x14ac:dyDescent="0.25">
      <c r="A23" s="6" t="s">
        <v>101</v>
      </c>
      <c r="B23" s="6" t="s">
        <v>54</v>
      </c>
      <c r="C23" s="53" t="s">
        <v>214</v>
      </c>
      <c r="D23" s="53" t="str">
        <f t="shared" si="0"/>
        <v>TEHNOPINDSoojasõlm94 Kütte- ja veehooldusruumid</v>
      </c>
    </row>
    <row r="24" spans="1:4" x14ac:dyDescent="0.25">
      <c r="A24" s="6" t="s">
        <v>217</v>
      </c>
      <c r="B24" s="6" t="s">
        <v>54</v>
      </c>
      <c r="C24" s="53" t="s">
        <v>214</v>
      </c>
      <c r="D24" s="53" t="str">
        <f t="shared" si="0"/>
        <v>TEHNOPINDSprinkler/Tuletõrje pump94 Kütte- ja veehooldusruumid</v>
      </c>
    </row>
    <row r="25" spans="1:4" x14ac:dyDescent="0.25">
      <c r="A25" s="6" t="s">
        <v>217</v>
      </c>
      <c r="B25" s="6" t="s">
        <v>58</v>
      </c>
      <c r="C25" s="53" t="s">
        <v>214</v>
      </c>
      <c r="D25" s="53" t="str">
        <f t="shared" si="0"/>
        <v>TEHNOPINDSprinkler/Tuletõrje pump99 Liigitamata liiklus- ja tehnoruumid</v>
      </c>
    </row>
    <row r="26" spans="1:4" x14ac:dyDescent="0.25">
      <c r="A26" s="6" t="s">
        <v>149</v>
      </c>
      <c r="B26" s="6" t="s">
        <v>56</v>
      </c>
      <c r="C26" s="53" t="s">
        <v>214</v>
      </c>
      <c r="D26" s="53" t="str">
        <f t="shared" si="0"/>
        <v>TEHNOPINDUPS-ruum97 Elektrotehnilised ruumid</v>
      </c>
    </row>
    <row r="27" spans="1:4" x14ac:dyDescent="0.25">
      <c r="A27" s="6" t="s">
        <v>149</v>
      </c>
      <c r="B27" s="6" t="s">
        <v>58</v>
      </c>
      <c r="C27" s="53" t="s">
        <v>214</v>
      </c>
      <c r="D27" s="53" t="str">
        <f t="shared" si="0"/>
        <v>TEHNOPINDUPS-ruum99 Liigitamata liiklus- ja tehnoruumid</v>
      </c>
    </row>
    <row r="28" spans="1:4" x14ac:dyDescent="0.25">
      <c r="A28" s="6" t="s">
        <v>114</v>
      </c>
      <c r="B28" s="6" t="s">
        <v>54</v>
      </c>
      <c r="C28" s="53" t="s">
        <v>214</v>
      </c>
      <c r="D28" s="53" t="str">
        <f t="shared" si="0"/>
        <v>TEHNOPINDVeemõõdusõlm94 Kütte- ja veehooldusruumid</v>
      </c>
    </row>
    <row r="29" spans="1:4" x14ac:dyDescent="0.25">
      <c r="A29" s="6" t="s">
        <v>91</v>
      </c>
      <c r="B29" s="6" t="s">
        <v>55</v>
      </c>
      <c r="C29" s="53" t="s">
        <v>214</v>
      </c>
      <c r="D29" s="53" t="str">
        <f t="shared" si="0"/>
        <v>TEHNOPINDVent ruum96 Ventilatsiooniruumid</v>
      </c>
    </row>
    <row r="30" spans="1:4" x14ac:dyDescent="0.25">
      <c r="A30" s="6" t="s">
        <v>123</v>
      </c>
      <c r="B30" s="6" t="s">
        <v>55</v>
      </c>
      <c r="C30" s="53" t="s">
        <v>214</v>
      </c>
      <c r="D30" s="53" t="str">
        <f t="shared" si="0"/>
        <v>TEHNOPINDÕhuvõtukamber96 Ventilatsiooniruumid</v>
      </c>
    </row>
    <row r="31" spans="1:4" x14ac:dyDescent="0.25">
      <c r="A31" s="6" t="s">
        <v>97</v>
      </c>
      <c r="B31" s="6" t="s">
        <v>53</v>
      </c>
      <c r="C31" s="53" t="s">
        <v>164</v>
      </c>
      <c r="D31" s="53" t="str">
        <f t="shared" si="0"/>
        <v>VERTIKAALSETE ÜHENDUSTEEDE PINDLift92 Vertikaalliiklusruumid</v>
      </c>
    </row>
    <row r="32" spans="1:4" x14ac:dyDescent="0.25">
      <c r="A32" s="6" t="s">
        <v>103</v>
      </c>
      <c r="B32" s="6" t="s">
        <v>53</v>
      </c>
      <c r="C32" s="53" t="s">
        <v>164</v>
      </c>
      <c r="D32" s="53" t="str">
        <f t="shared" si="0"/>
        <v>VERTIKAALSETE ÜHENDUSTEEDE PINDŠaht92 Vertikaalliiklusruumid</v>
      </c>
    </row>
    <row r="33" spans="1:4" x14ac:dyDescent="0.25">
      <c r="A33" s="6" t="s">
        <v>218</v>
      </c>
      <c r="B33" s="6" t="s">
        <v>53</v>
      </c>
      <c r="C33" s="53" t="s">
        <v>164</v>
      </c>
      <c r="D33" s="53" t="str">
        <f t="shared" si="0"/>
        <v>VERTIKAALSETE ÜHENDUSTEEDE PINDTrepp/Trepikoda92 Vertikaalliiklusruumid</v>
      </c>
    </row>
    <row r="34" spans="1:4" x14ac:dyDescent="0.25">
      <c r="A34" s="6" t="s">
        <v>220</v>
      </c>
      <c r="B34" s="6" t="s">
        <v>52</v>
      </c>
      <c r="C34" s="53" t="s">
        <v>219</v>
      </c>
      <c r="D34" s="53" t="str">
        <f t="shared" si="0"/>
        <v>ÜÜRITAV PINDAatrium/Fuajee91 Horisontaalliiklusruumid</v>
      </c>
    </row>
    <row r="35" spans="1:4" x14ac:dyDescent="0.25">
      <c r="A35" s="6" t="s">
        <v>85</v>
      </c>
      <c r="B35" s="6" t="s">
        <v>13</v>
      </c>
      <c r="C35" s="53" t="s">
        <v>219</v>
      </c>
      <c r="D35" s="53" t="str">
        <f t="shared" si="0"/>
        <v>ÜÜRITAV PINDAbiruum23 Äriruumide abiruumid</v>
      </c>
    </row>
    <row r="36" spans="1:4" x14ac:dyDescent="0.25">
      <c r="A36" s="6" t="s">
        <v>78</v>
      </c>
      <c r="B36" s="6" t="s">
        <v>30</v>
      </c>
      <c r="C36" s="53" t="s">
        <v>219</v>
      </c>
      <c r="D36" s="53" t="str">
        <f t="shared" si="0"/>
        <v>ÜÜRITAV PINDArhiiv53 Arhiivid</v>
      </c>
    </row>
    <row r="37" spans="1:4" x14ac:dyDescent="0.25">
      <c r="A37" s="6" t="s">
        <v>133</v>
      </c>
      <c r="B37" s="6" t="s">
        <v>16</v>
      </c>
      <c r="C37" s="53" t="s">
        <v>219</v>
      </c>
      <c r="D37" s="53" t="str">
        <f t="shared" si="0"/>
        <v>ÜÜRITAV PINDAuditoorium34 Auditooriumid</v>
      </c>
    </row>
    <row r="38" spans="1:4" x14ac:dyDescent="0.25">
      <c r="A38" s="6" t="s">
        <v>137</v>
      </c>
      <c r="B38" s="6" t="s">
        <v>47</v>
      </c>
      <c r="C38" s="53" t="s">
        <v>219</v>
      </c>
      <c r="D38" s="53" t="str">
        <f t="shared" si="0"/>
        <v>ÜÜRITAV PINDAutopesula85 Pesumaja</v>
      </c>
    </row>
    <row r="39" spans="1:4" x14ac:dyDescent="0.25">
      <c r="A39" s="6" t="s">
        <v>138</v>
      </c>
      <c r="B39" s="6" t="s">
        <v>27</v>
      </c>
      <c r="C39" s="53" t="s">
        <v>219</v>
      </c>
      <c r="D39" s="53" t="str">
        <f t="shared" si="0"/>
        <v>ÜÜRITAV PINDDesokamber49 Ruumigrupi liigitamata eriruumid</v>
      </c>
    </row>
    <row r="40" spans="1:4" x14ac:dyDescent="0.25">
      <c r="A40" s="6" t="s">
        <v>211</v>
      </c>
      <c r="B40" s="6" t="s">
        <v>30</v>
      </c>
      <c r="C40" s="53" t="s">
        <v>219</v>
      </c>
      <c r="D40" s="53" t="str">
        <f t="shared" si="0"/>
        <v>ÜÜRITAV PINDDokumendihoidla53 Arhiivid</v>
      </c>
    </row>
    <row r="41" spans="1:4" x14ac:dyDescent="0.25">
      <c r="A41" s="6" t="s">
        <v>211</v>
      </c>
      <c r="B41" s="6" t="s">
        <v>31</v>
      </c>
      <c r="C41" s="53" t="s">
        <v>219</v>
      </c>
      <c r="D41" s="53" t="str">
        <f t="shared" si="0"/>
        <v>ÜÜRITAV PINDDokumendihoidla59 Liigitamata hoiuruumid</v>
      </c>
    </row>
    <row r="42" spans="1:4" x14ac:dyDescent="0.25">
      <c r="A42" s="6" t="s">
        <v>93</v>
      </c>
      <c r="B42" s="6" t="s">
        <v>52</v>
      </c>
      <c r="C42" s="53" t="s">
        <v>219</v>
      </c>
      <c r="D42" s="53" t="str">
        <f t="shared" si="0"/>
        <v>ÜÜRITAV PINDEesruum91 Horisontaalliiklusruumid</v>
      </c>
    </row>
    <row r="43" spans="1:4" x14ac:dyDescent="0.25">
      <c r="A43" s="6" t="s">
        <v>82</v>
      </c>
      <c r="B43" s="6" t="s">
        <v>3</v>
      </c>
      <c r="C43" s="53" t="s">
        <v>219</v>
      </c>
      <c r="D43" s="53" t="str">
        <f t="shared" si="0"/>
        <v>ÜÜRITAV PINDEluruum11 Korterid tubade arvu järgi</v>
      </c>
    </row>
    <row r="44" spans="1:4" x14ac:dyDescent="0.25">
      <c r="A44" s="6" t="s">
        <v>82</v>
      </c>
      <c r="B44" s="6" t="s">
        <v>4</v>
      </c>
      <c r="C44" s="53" t="s">
        <v>219</v>
      </c>
      <c r="D44" s="53" t="str">
        <f t="shared" si="0"/>
        <v>ÜÜRITAV PINDEluruum12 Eluruumid eraldi</v>
      </c>
    </row>
    <row r="45" spans="1:4" x14ac:dyDescent="0.25">
      <c r="A45" s="6" t="s">
        <v>82</v>
      </c>
      <c r="B45" s="6" t="s">
        <v>5</v>
      </c>
      <c r="C45" s="53" t="s">
        <v>219</v>
      </c>
      <c r="D45" s="53" t="str">
        <f t="shared" si="0"/>
        <v>ÜÜRITAV PINDEluruum13 Majutusruumid</v>
      </c>
    </row>
    <row r="46" spans="1:4" x14ac:dyDescent="0.25">
      <c r="A46" s="6" t="s">
        <v>82</v>
      </c>
      <c r="B46" s="6" t="s">
        <v>6</v>
      </c>
      <c r="C46" s="53" t="s">
        <v>219</v>
      </c>
      <c r="D46" s="53" t="str">
        <f t="shared" si="0"/>
        <v>ÜÜRITAV PINDEluruum15 Ühiselamutoad</v>
      </c>
    </row>
    <row r="47" spans="1:4" x14ac:dyDescent="0.25">
      <c r="A47" s="6" t="s">
        <v>82</v>
      </c>
      <c r="B47" s="6" t="s">
        <v>7</v>
      </c>
      <c r="C47" s="53" t="s">
        <v>219</v>
      </c>
      <c r="D47" s="53" t="str">
        <f t="shared" si="0"/>
        <v>ÜÜRITAV PINDEluruum16 Hotellitoad</v>
      </c>
    </row>
    <row r="48" spans="1:4" x14ac:dyDescent="0.25">
      <c r="A48" s="6" t="s">
        <v>82</v>
      </c>
      <c r="B48" s="6" t="s">
        <v>8</v>
      </c>
      <c r="C48" s="53" t="s">
        <v>219</v>
      </c>
      <c r="D48" s="53" t="str">
        <f t="shared" si="0"/>
        <v>ÜÜRITAV PINDEluruum17 Kasarmutoad</v>
      </c>
    </row>
    <row r="49" spans="1:4" x14ac:dyDescent="0.25">
      <c r="A49" s="6" t="s">
        <v>82</v>
      </c>
      <c r="B49" s="6" t="s">
        <v>9</v>
      </c>
      <c r="C49" s="53" t="s">
        <v>219</v>
      </c>
      <c r="D49" s="53" t="str">
        <f t="shared" si="0"/>
        <v>ÜÜRITAV PINDEluruum18 Magamissaalid</v>
      </c>
    </row>
    <row r="50" spans="1:4" x14ac:dyDescent="0.25">
      <c r="A50" s="6" t="s">
        <v>82</v>
      </c>
      <c r="B50" s="6" t="s">
        <v>10</v>
      </c>
      <c r="C50" s="53" t="s">
        <v>219</v>
      </c>
      <c r="D50" s="53" t="str">
        <f t="shared" si="0"/>
        <v>ÜÜRITAV PINDEluruum19 Liigitamata eluruumid</v>
      </c>
    </row>
    <row r="51" spans="1:4" x14ac:dyDescent="0.25">
      <c r="A51" s="6" t="s">
        <v>143</v>
      </c>
      <c r="B51" s="6" t="s">
        <v>27</v>
      </c>
      <c r="C51" s="53" t="s">
        <v>219</v>
      </c>
      <c r="D51" s="53" t="str">
        <f t="shared" si="0"/>
        <v>ÜÜRITAV PINDEriotstarbeline ruum49 Ruumigrupi liigitamata eriruumid</v>
      </c>
    </row>
    <row r="52" spans="1:4" x14ac:dyDescent="0.25">
      <c r="A52" s="6" t="s">
        <v>90</v>
      </c>
      <c r="B52" s="6" t="s">
        <v>59</v>
      </c>
      <c r="C52" s="53" t="s">
        <v>219</v>
      </c>
      <c r="D52" s="53" t="str">
        <f t="shared" si="0"/>
        <v>ÜÜRITAV PINDGaraaž55 Garaažid</v>
      </c>
    </row>
    <row r="53" spans="1:4" x14ac:dyDescent="0.25">
      <c r="A53" s="6" t="s">
        <v>96</v>
      </c>
      <c r="B53" s="6" t="s">
        <v>28</v>
      </c>
      <c r="C53" s="53" t="s">
        <v>219</v>
      </c>
      <c r="D53" s="53" t="str">
        <f t="shared" si="0"/>
        <v>ÜÜRITAV PINDGarderoob51 Garderoobiruumid</v>
      </c>
    </row>
    <row r="54" spans="1:4" x14ac:dyDescent="0.25">
      <c r="A54" s="6" t="s">
        <v>221</v>
      </c>
      <c r="B54" s="6" t="s">
        <v>29</v>
      </c>
      <c r="C54" s="53" t="s">
        <v>219</v>
      </c>
      <c r="D54" s="53" t="str">
        <f t="shared" si="0"/>
        <v>ÜÜRITAV PINDHoiuruum/Ladu52 Laod</v>
      </c>
    </row>
    <row r="55" spans="1:4" x14ac:dyDescent="0.25">
      <c r="A55" s="6" t="s">
        <v>221</v>
      </c>
      <c r="B55" s="6" t="s">
        <v>31</v>
      </c>
      <c r="C55" s="53" t="s">
        <v>219</v>
      </c>
      <c r="D55" s="53" t="str">
        <f t="shared" si="0"/>
        <v>ÜÜRITAV PINDHoiuruum/Ladu59 Liigitamata hoiuruumid</v>
      </c>
    </row>
    <row r="56" spans="1:4" x14ac:dyDescent="0.25">
      <c r="A56" s="6" t="s">
        <v>134</v>
      </c>
      <c r="B56" s="6" t="s">
        <v>31</v>
      </c>
      <c r="C56" s="53" t="s">
        <v>219</v>
      </c>
      <c r="D56" s="53" t="str">
        <f t="shared" si="0"/>
        <v>ÜÜRITAV PINDJalgrataste hoidla59 Liigitamata hoiuruumid</v>
      </c>
    </row>
    <row r="57" spans="1:4" x14ac:dyDescent="0.25">
      <c r="A57" s="6" t="s">
        <v>118</v>
      </c>
      <c r="B57" s="6" t="s">
        <v>49</v>
      </c>
      <c r="C57" s="53" t="s">
        <v>219</v>
      </c>
      <c r="D57" s="53" t="str">
        <f t="shared" si="0"/>
        <v>ÜÜRITAV PINDJäätmed87 Jäätmehooldusruumid</v>
      </c>
    </row>
    <row r="58" spans="1:4" x14ac:dyDescent="0.25">
      <c r="A58" s="7" t="s">
        <v>139</v>
      </c>
      <c r="B58" s="6" t="s">
        <v>27</v>
      </c>
      <c r="C58" s="53" t="s">
        <v>219</v>
      </c>
      <c r="D58" s="53" t="str">
        <f t="shared" si="0"/>
        <v>ÜÜRITAV PINDKaaluruum49 Ruumigrupi liigitamata eriruumid</v>
      </c>
    </row>
    <row r="59" spans="1:4" x14ac:dyDescent="0.25">
      <c r="A59" s="6" t="s">
        <v>222</v>
      </c>
      <c r="B59" s="6" t="s">
        <v>11</v>
      </c>
      <c r="C59" s="53" t="s">
        <v>219</v>
      </c>
      <c r="D59" s="53" t="str">
        <f t="shared" si="0"/>
        <v>ÜÜRITAV PINDKabinet/Büroo21 Bürooruumid</v>
      </c>
    </row>
    <row r="60" spans="1:4" s="1" customFormat="1" x14ac:dyDescent="0.25">
      <c r="A60" s="6" t="s">
        <v>222</v>
      </c>
      <c r="B60" s="6" t="s">
        <v>12</v>
      </c>
      <c r="C60" s="53" t="s">
        <v>219</v>
      </c>
      <c r="D60" s="53" t="str">
        <f t="shared" si="0"/>
        <v>ÜÜRITAV PINDKabinet/Büroo22 Äriruumid</v>
      </c>
    </row>
    <row r="61" spans="1:4" x14ac:dyDescent="0.25">
      <c r="A61" s="6" t="s">
        <v>104</v>
      </c>
      <c r="B61" s="6" t="s">
        <v>31</v>
      </c>
      <c r="C61" s="53" t="s">
        <v>219</v>
      </c>
      <c r="D61" s="53" t="str">
        <f t="shared" si="0"/>
        <v>ÜÜRITAV PINDKelder59 Liigitamata hoiuruumid</v>
      </c>
    </row>
    <row r="62" spans="1:4" x14ac:dyDescent="0.25">
      <c r="A62" s="6" t="s">
        <v>104</v>
      </c>
      <c r="B62" s="6" t="s">
        <v>44</v>
      </c>
      <c r="C62" s="53" t="s">
        <v>219</v>
      </c>
      <c r="D62" s="53" t="str">
        <f t="shared" si="0"/>
        <v>ÜÜRITAV PINDKelder82 Kinnistu juurde kuuluvad laod</v>
      </c>
    </row>
    <row r="63" spans="1:4" x14ac:dyDescent="0.25">
      <c r="A63" s="6" t="s">
        <v>104</v>
      </c>
      <c r="B63" s="6" t="s">
        <v>50</v>
      </c>
      <c r="C63" s="53" t="s">
        <v>219</v>
      </c>
      <c r="D63" s="53" t="str">
        <f t="shared" si="0"/>
        <v>ÜÜRITAV PINDKelder88 Kinnistu eriruumid</v>
      </c>
    </row>
    <row r="64" spans="1:4" x14ac:dyDescent="0.25">
      <c r="A64" s="6" t="s">
        <v>140</v>
      </c>
      <c r="B64" s="6" t="s">
        <v>31</v>
      </c>
      <c r="C64" s="53" t="s">
        <v>219</v>
      </c>
      <c r="D64" s="53" t="str">
        <f t="shared" si="0"/>
        <v>ÜÜRITAV PINDKemikaalid59 Liigitamata hoiuruumid</v>
      </c>
    </row>
    <row r="65" spans="1:4" x14ac:dyDescent="0.25">
      <c r="A65" s="6" t="s">
        <v>163</v>
      </c>
      <c r="B65" s="6" t="s">
        <v>10</v>
      </c>
      <c r="C65" s="53" t="s">
        <v>219</v>
      </c>
      <c r="D65" s="53" t="str">
        <f t="shared" si="0"/>
        <v>ÜÜRITAV PINDKinnipidamisruum19 Liigitamata eluruumid</v>
      </c>
    </row>
    <row r="66" spans="1:4" x14ac:dyDescent="0.25">
      <c r="A66" s="6" t="s">
        <v>163</v>
      </c>
      <c r="B66" s="6" t="s">
        <v>27</v>
      </c>
      <c r="C66" s="53" t="s">
        <v>219</v>
      </c>
      <c r="D66" s="53" t="str">
        <f t="shared" si="0"/>
        <v>ÜÜRITAV PINDKinnipidamisruum49 Ruumigrupi liigitamata eriruumid</v>
      </c>
    </row>
    <row r="67" spans="1:4" s="1" customFormat="1" x14ac:dyDescent="0.25">
      <c r="A67" s="6" t="s">
        <v>83</v>
      </c>
      <c r="B67" s="6" t="s">
        <v>14</v>
      </c>
      <c r="C67" s="53" t="s">
        <v>219</v>
      </c>
      <c r="D67" s="53" t="str">
        <f t="shared" ref="D67:D119" si="1">C67&amp;A67&amp;B67</f>
        <v>ÜÜRITAV PINDKlassiruum31 Klassiruumid</v>
      </c>
    </row>
    <row r="68" spans="1:4" x14ac:dyDescent="0.25">
      <c r="A68" s="6" t="s">
        <v>117</v>
      </c>
      <c r="B68" s="6" t="s">
        <v>27</v>
      </c>
      <c r="C68" s="53" t="s">
        <v>219</v>
      </c>
      <c r="D68" s="53" t="str">
        <f t="shared" si="1"/>
        <v>ÜÜRITAV PINDKoeraruum49 Ruumigrupi liigitamata eriruumid</v>
      </c>
    </row>
    <row r="69" spans="1:4" x14ac:dyDescent="0.25">
      <c r="A69" s="6" t="s">
        <v>210</v>
      </c>
      <c r="B69" s="6" t="s">
        <v>11</v>
      </c>
      <c r="C69" s="53" t="s">
        <v>219</v>
      </c>
      <c r="D69" s="53" t="str">
        <f t="shared" si="1"/>
        <v>ÜÜRITAV PINDKohtusaal21 Bürooruumid</v>
      </c>
    </row>
    <row r="70" spans="1:4" x14ac:dyDescent="0.25">
      <c r="A70" s="6" t="s">
        <v>81</v>
      </c>
      <c r="B70" s="6" t="s">
        <v>52</v>
      </c>
      <c r="C70" s="53" t="s">
        <v>219</v>
      </c>
      <c r="D70" s="53" t="str">
        <f t="shared" si="1"/>
        <v>ÜÜRITAV PINDKoridor91 Horisontaalliiklusruumid</v>
      </c>
    </row>
    <row r="71" spans="1:4" x14ac:dyDescent="0.25">
      <c r="A71" s="6" t="s">
        <v>89</v>
      </c>
      <c r="B71" s="6" t="s">
        <v>48</v>
      </c>
      <c r="C71" s="53" t="s">
        <v>219</v>
      </c>
      <c r="D71" s="53" t="str">
        <f t="shared" si="1"/>
        <v>ÜÜRITAV PINDKoristus- ja hooldusruum86 Koristus- ja hooldusruumid</v>
      </c>
    </row>
    <row r="72" spans="1:4" x14ac:dyDescent="0.25">
      <c r="A72" s="7" t="s">
        <v>106</v>
      </c>
      <c r="B72" s="6" t="s">
        <v>34</v>
      </c>
      <c r="C72" s="53" t="s">
        <v>219</v>
      </c>
      <c r="D72" s="53" t="str">
        <f t="shared" si="1"/>
        <v>ÜÜRITAV PINDKöögi abiruum64 Köögiruumid</v>
      </c>
    </row>
    <row r="73" spans="1:4" x14ac:dyDescent="0.25">
      <c r="A73" s="6" t="s">
        <v>223</v>
      </c>
      <c r="B73" s="6" t="s">
        <v>33</v>
      </c>
      <c r="C73" s="53" t="s">
        <v>219</v>
      </c>
      <c r="D73" s="53" t="str">
        <f t="shared" si="1"/>
        <v>ÜÜRITAV PINDKööginurk/Köök62 Töökoha söögitoad</v>
      </c>
    </row>
    <row r="74" spans="1:4" x14ac:dyDescent="0.25">
      <c r="A74" s="6" t="s">
        <v>223</v>
      </c>
      <c r="B74" s="6" t="s">
        <v>34</v>
      </c>
      <c r="C74" s="53" t="s">
        <v>219</v>
      </c>
      <c r="D74" s="53" t="str">
        <f t="shared" si="1"/>
        <v>ÜÜRITAV PINDKööginurk/Köök64 Köögiruumid</v>
      </c>
    </row>
    <row r="75" spans="1:4" x14ac:dyDescent="0.25">
      <c r="A75" s="7" t="s">
        <v>113</v>
      </c>
      <c r="B75" s="6" t="s">
        <v>35</v>
      </c>
      <c r="C75" s="53" t="s">
        <v>219</v>
      </c>
      <c r="D75" s="53" t="str">
        <f t="shared" si="1"/>
        <v>ÜÜRITAV PINDKülmik65 Köögi külmkambrid</v>
      </c>
    </row>
    <row r="76" spans="1:4" x14ac:dyDescent="0.25">
      <c r="A76" s="6" t="s">
        <v>128</v>
      </c>
      <c r="B76" s="6" t="s">
        <v>27</v>
      </c>
      <c r="C76" s="53" t="s">
        <v>219</v>
      </c>
      <c r="D76" s="53" t="str">
        <f t="shared" si="1"/>
        <v>ÜÜRITAV PINDLaadimisruum/-tsoon49 Ruumigrupi liigitamata eriruumid</v>
      </c>
    </row>
    <row r="77" spans="1:4" x14ac:dyDescent="0.25">
      <c r="A77" s="6" t="s">
        <v>95</v>
      </c>
      <c r="B77" s="6" t="s">
        <v>18</v>
      </c>
      <c r="C77" s="53" t="s">
        <v>219</v>
      </c>
      <c r="D77" s="53" t="str">
        <f t="shared" si="1"/>
        <v>ÜÜRITAV PINDLaboratoorium36 Laboratooriumiruumid</v>
      </c>
    </row>
    <row r="78" spans="1:4" x14ac:dyDescent="0.25">
      <c r="A78" s="6" t="s">
        <v>129</v>
      </c>
      <c r="B78" s="6" t="s">
        <v>27</v>
      </c>
      <c r="C78" s="53" t="s">
        <v>219</v>
      </c>
      <c r="D78" s="53" t="str">
        <f t="shared" si="1"/>
        <v>ÜÜRITAV PINDLahangusaal49 Ruumigrupi liigitamata eriruumid</v>
      </c>
    </row>
    <row r="79" spans="1:4" x14ac:dyDescent="0.25">
      <c r="A79" s="6" t="s">
        <v>130</v>
      </c>
      <c r="B79" s="6" t="s">
        <v>27</v>
      </c>
      <c r="C79" s="53" t="s">
        <v>219</v>
      </c>
      <c r="D79" s="53" t="str">
        <f t="shared" si="1"/>
        <v>ÜÜRITAV PINDLasketiir49 Ruumigrupi liigitamata eriruumid</v>
      </c>
    </row>
    <row r="80" spans="1:4" x14ac:dyDescent="0.25">
      <c r="A80" s="6" t="s">
        <v>142</v>
      </c>
      <c r="B80" s="6" t="s">
        <v>21</v>
      </c>
      <c r="C80" s="53" t="s">
        <v>219</v>
      </c>
      <c r="D80" s="53" t="str">
        <f t="shared" si="1"/>
        <v>ÜÜRITAV PINDLaut41 Tootmisruumid</v>
      </c>
    </row>
    <row r="81" spans="1:4" x14ac:dyDescent="0.25">
      <c r="A81" s="6" t="s">
        <v>142</v>
      </c>
      <c r="B81" s="7" t="s">
        <v>50</v>
      </c>
      <c r="C81" s="53" t="s">
        <v>219</v>
      </c>
      <c r="D81" s="53" t="str">
        <f t="shared" si="1"/>
        <v>ÜÜRITAV PINDLaut88 Kinnistu eriruumid</v>
      </c>
    </row>
    <row r="82" spans="1:4" x14ac:dyDescent="0.25">
      <c r="A82" s="6" t="s">
        <v>224</v>
      </c>
      <c r="B82" s="6" t="s">
        <v>41</v>
      </c>
      <c r="C82" s="53" t="s">
        <v>219</v>
      </c>
      <c r="D82" s="53" t="str">
        <f t="shared" si="1"/>
        <v>ÜÜRITAV PINDLava/Kino77 Klubi- ja harrastusruumid</v>
      </c>
    </row>
    <row r="83" spans="1:4" x14ac:dyDescent="0.25">
      <c r="A83" s="6" t="s">
        <v>100</v>
      </c>
      <c r="B83" s="6" t="s">
        <v>39</v>
      </c>
      <c r="C83" s="53" t="s">
        <v>219</v>
      </c>
      <c r="D83" s="53" t="str">
        <f t="shared" si="1"/>
        <v>ÜÜRITAV PINDLeiliruum74 Leiliruumid</v>
      </c>
    </row>
    <row r="84" spans="1:4" x14ac:dyDescent="0.25">
      <c r="A84" s="6" t="s">
        <v>105</v>
      </c>
      <c r="B84" s="6" t="s">
        <v>45</v>
      </c>
      <c r="C84" s="53" t="s">
        <v>219</v>
      </c>
      <c r="D84" s="53" t="str">
        <f t="shared" si="1"/>
        <v>ÜÜRITAV PINDLüüs83 Sissepääsuruumid</v>
      </c>
    </row>
    <row r="85" spans="1:4" x14ac:dyDescent="0.25">
      <c r="A85" s="6" t="s">
        <v>105</v>
      </c>
      <c r="B85" s="6" t="s">
        <v>52</v>
      </c>
      <c r="C85" s="53" t="s">
        <v>219</v>
      </c>
      <c r="D85" s="53" t="str">
        <f t="shared" si="1"/>
        <v>ÜÜRITAV PINDLüüs91 Horisontaalliiklusruumid</v>
      </c>
    </row>
    <row r="86" spans="1:4" x14ac:dyDescent="0.25">
      <c r="A86" s="6" t="s">
        <v>98</v>
      </c>
      <c r="B86" s="6" t="s">
        <v>11</v>
      </c>
      <c r="C86" s="53" t="s">
        <v>219</v>
      </c>
      <c r="D86" s="53" t="str">
        <f t="shared" si="1"/>
        <v>ÜÜRITAV PINDNõupidamise ruum21 Bürooruumid</v>
      </c>
    </row>
    <row r="87" spans="1:4" x14ac:dyDescent="0.25">
      <c r="A87" s="6" t="s">
        <v>225</v>
      </c>
      <c r="B87" s="6" t="s">
        <v>24</v>
      </c>
      <c r="C87" s="53" t="s">
        <v>219</v>
      </c>
      <c r="D87" s="53" t="str">
        <f t="shared" si="1"/>
        <v>ÜÜRITAV PINDNäitusesaal/Muuseum46 Kultuuriasutuste ruumid</v>
      </c>
    </row>
    <row r="88" spans="1:4" x14ac:dyDescent="0.25">
      <c r="A88" s="6" t="s">
        <v>226</v>
      </c>
      <c r="B88" s="6" t="s">
        <v>12</v>
      </c>
      <c r="C88" s="53" t="s">
        <v>219</v>
      </c>
      <c r="D88" s="53" t="str">
        <f t="shared" si="1"/>
        <v>ÜÜRITAV PINDOoteruum/Teenindusruum22 Äriruumid</v>
      </c>
    </row>
    <row r="89" spans="1:4" x14ac:dyDescent="0.25">
      <c r="A89" s="6" t="s">
        <v>226</v>
      </c>
      <c r="B89" s="6" t="s">
        <v>46</v>
      </c>
      <c r="C89" s="53" t="s">
        <v>219</v>
      </c>
      <c r="D89" s="53" t="str">
        <f t="shared" si="1"/>
        <v>ÜÜRITAV PINDOoteruum/Teenindusruum84 Avalikud teenindusruumid</v>
      </c>
    </row>
    <row r="90" spans="1:4" x14ac:dyDescent="0.25">
      <c r="A90" s="6" t="s">
        <v>144</v>
      </c>
      <c r="B90" s="6" t="s">
        <v>59</v>
      </c>
      <c r="C90" s="53" t="s">
        <v>219</v>
      </c>
      <c r="D90" s="53" t="str">
        <f t="shared" si="1"/>
        <v>ÜÜRITAV PINDParkla55 Garaažid</v>
      </c>
    </row>
    <row r="91" spans="1:4" x14ac:dyDescent="0.25">
      <c r="A91" s="6" t="s">
        <v>144</v>
      </c>
      <c r="B91" s="6" t="s">
        <v>51</v>
      </c>
      <c r="C91" s="53" t="s">
        <v>219</v>
      </c>
      <c r="D91" s="53" t="str">
        <f t="shared" si="1"/>
        <v>ÜÜRITAV PINDParkla89 Liigitamata ühisruumid</v>
      </c>
    </row>
    <row r="92" spans="1:4" x14ac:dyDescent="0.25">
      <c r="A92" s="6" t="s">
        <v>84</v>
      </c>
      <c r="B92" s="6" t="s">
        <v>37</v>
      </c>
      <c r="C92" s="53" t="s">
        <v>219</v>
      </c>
      <c r="D92" s="53" t="str">
        <f t="shared" si="1"/>
        <v>ÜÜRITAV PINDPesuruum72 Pesuruumid</v>
      </c>
    </row>
    <row r="93" spans="1:4" x14ac:dyDescent="0.25">
      <c r="A93" s="6" t="s">
        <v>87</v>
      </c>
      <c r="B93" s="6" t="s">
        <v>26</v>
      </c>
      <c r="C93" s="53" t="s">
        <v>219</v>
      </c>
      <c r="D93" s="53" t="str">
        <f t="shared" si="1"/>
        <v>ÜÜRITAV PINDPuhkeruum48 Puhke- ja huvialaruumid</v>
      </c>
    </row>
    <row r="94" spans="1:4" x14ac:dyDescent="0.25">
      <c r="A94" s="6" t="s">
        <v>87</v>
      </c>
      <c r="B94" s="6" t="s">
        <v>40</v>
      </c>
      <c r="C94" s="53" t="s">
        <v>219</v>
      </c>
      <c r="D94" s="53" t="str">
        <f t="shared" si="1"/>
        <v>ÜÜRITAV PINDPuhkeruum75 Puhketoad</v>
      </c>
    </row>
    <row r="95" spans="1:4" x14ac:dyDescent="0.25">
      <c r="A95" s="6" t="s">
        <v>227</v>
      </c>
      <c r="B95" s="6" t="s">
        <v>51</v>
      </c>
      <c r="C95" s="53" t="s">
        <v>219</v>
      </c>
      <c r="D95" s="53" t="str">
        <f t="shared" si="1"/>
        <v>ÜÜRITAV PINDPööning/Katusealune89 Liigitamata ühisruumid</v>
      </c>
    </row>
    <row r="96" spans="1:4" x14ac:dyDescent="0.25">
      <c r="A96" s="6" t="s">
        <v>77</v>
      </c>
      <c r="B96" s="6" t="s">
        <v>20</v>
      </c>
      <c r="C96" s="53" t="s">
        <v>219</v>
      </c>
      <c r="D96" s="53" t="str">
        <f t="shared" si="1"/>
        <v>ÜÜRITAV PINDRaamatukogu39 Liigitamata õpperuumid</v>
      </c>
    </row>
    <row r="97" spans="1:4" x14ac:dyDescent="0.25">
      <c r="A97" s="6" t="s">
        <v>112</v>
      </c>
      <c r="B97" s="6" t="s">
        <v>31</v>
      </c>
      <c r="C97" s="53" t="s">
        <v>219</v>
      </c>
      <c r="D97" s="53" t="str">
        <f t="shared" si="1"/>
        <v>ÜÜRITAV PINDRelvaruum59 Liigitamata hoiuruumid</v>
      </c>
    </row>
    <row r="98" spans="1:4" x14ac:dyDescent="0.25">
      <c r="A98" s="6" t="s">
        <v>86</v>
      </c>
      <c r="B98" s="6" t="s">
        <v>36</v>
      </c>
      <c r="C98" s="53" t="s">
        <v>219</v>
      </c>
      <c r="D98" s="53" t="str">
        <f t="shared" si="1"/>
        <v>ÜÜRITAV PINDRiietusruum71 Riietusruumid</v>
      </c>
    </row>
    <row r="99" spans="1:4" x14ac:dyDescent="0.25">
      <c r="A99" s="6" t="s">
        <v>94</v>
      </c>
      <c r="B99" s="6" t="s">
        <v>15</v>
      </c>
      <c r="C99" s="53" t="s">
        <v>219</v>
      </c>
      <c r="D99" s="53" t="str">
        <f t="shared" si="1"/>
        <v>ÜÜRITAV PINDSaal33 Loengusaalid</v>
      </c>
    </row>
    <row r="100" spans="1:4" x14ac:dyDescent="0.25">
      <c r="A100" s="6" t="s">
        <v>94</v>
      </c>
      <c r="B100" s="6" t="s">
        <v>16</v>
      </c>
      <c r="C100" s="53" t="s">
        <v>219</v>
      </c>
      <c r="D100" s="53" t="str">
        <f t="shared" si="1"/>
        <v>ÜÜRITAV PINDSaal34 Auditooriumid</v>
      </c>
    </row>
    <row r="101" spans="1:4" x14ac:dyDescent="0.25">
      <c r="A101" s="6" t="s">
        <v>141</v>
      </c>
      <c r="B101" s="6" t="s">
        <v>23</v>
      </c>
      <c r="C101" s="53" t="s">
        <v>219</v>
      </c>
      <c r="D101" s="53" t="str">
        <f t="shared" si="1"/>
        <v>ÜÜRITAV PINDSakraalruum45 Sakraalruumid</v>
      </c>
    </row>
    <row r="102" spans="1:4" x14ac:dyDescent="0.25">
      <c r="A102" s="6" t="s">
        <v>135</v>
      </c>
      <c r="B102" s="6" t="s">
        <v>12</v>
      </c>
      <c r="C102" s="53" t="s">
        <v>219</v>
      </c>
      <c r="D102" s="53" t="str">
        <f t="shared" si="1"/>
        <v>ÜÜRITAV PINDSalong22 Äriruumid</v>
      </c>
    </row>
    <row r="103" spans="1:4" x14ac:dyDescent="0.25">
      <c r="A103" s="6" t="s">
        <v>99</v>
      </c>
      <c r="B103" s="6" t="s">
        <v>13</v>
      </c>
      <c r="C103" s="53" t="s">
        <v>219</v>
      </c>
      <c r="D103" s="53" t="str">
        <f t="shared" si="1"/>
        <v>ÜÜRITAV PINDServer23 Äriruumide abiruumid</v>
      </c>
    </row>
    <row r="104" spans="1:4" x14ac:dyDescent="0.25">
      <c r="A104" s="6" t="s">
        <v>109</v>
      </c>
      <c r="B104" s="6" t="s">
        <v>25</v>
      </c>
      <c r="C104" s="53" t="s">
        <v>219</v>
      </c>
      <c r="D104" s="53" t="str">
        <f t="shared" si="1"/>
        <v>ÜÜRITAV PINDSpordiruum/-saal47 Spordiruumid</v>
      </c>
    </row>
    <row r="105" spans="1:4" x14ac:dyDescent="0.25">
      <c r="A105" s="6" t="s">
        <v>125</v>
      </c>
      <c r="B105" s="6" t="s">
        <v>12</v>
      </c>
      <c r="C105" s="53" t="s">
        <v>219</v>
      </c>
      <c r="D105" s="53" t="str">
        <f t="shared" si="1"/>
        <v>ÜÜRITAV PINDStuudio22 Äriruumid</v>
      </c>
    </row>
    <row r="106" spans="1:4" x14ac:dyDescent="0.25">
      <c r="A106" s="6" t="s">
        <v>107</v>
      </c>
      <c r="B106" s="6" t="s">
        <v>42</v>
      </c>
      <c r="C106" s="53" t="s">
        <v>219</v>
      </c>
      <c r="D106" s="53" t="str">
        <f t="shared" si="1"/>
        <v>ÜÜRITAV PINDSuitsetamise ruum79 Liigitamata sotsiaal- ja puhkeruumid</v>
      </c>
    </row>
    <row r="107" spans="1:4" x14ac:dyDescent="0.25">
      <c r="A107" s="6" t="s">
        <v>228</v>
      </c>
      <c r="B107" s="6" t="s">
        <v>32</v>
      </c>
      <c r="C107" s="53" t="s">
        <v>219</v>
      </c>
      <c r="D107" s="53" t="str">
        <f t="shared" si="1"/>
        <v>ÜÜRITAV PINDSöökla/Kohvik61 Toitlustusruumid</v>
      </c>
    </row>
    <row r="108" spans="1:4" x14ac:dyDescent="0.25">
      <c r="A108" s="6" t="s">
        <v>146</v>
      </c>
      <c r="B108" s="6" t="s">
        <v>51</v>
      </c>
      <c r="C108" s="53" t="s">
        <v>219</v>
      </c>
      <c r="D108" s="53" t="str">
        <f t="shared" si="1"/>
        <v>ÜÜRITAV PINDTalveaed89 Liigitamata ühisruumid</v>
      </c>
    </row>
    <row r="109" spans="1:4" x14ac:dyDescent="0.25">
      <c r="A109" s="6" t="s">
        <v>111</v>
      </c>
      <c r="B109" s="6" t="s">
        <v>22</v>
      </c>
      <c r="C109" s="53" t="s">
        <v>219</v>
      </c>
      <c r="D109" s="53" t="str">
        <f t="shared" si="1"/>
        <v>ÜÜRITAV PINDTervishoiuruum42 Tervishoiuruumid</v>
      </c>
    </row>
    <row r="110" spans="1:4" x14ac:dyDescent="0.25">
      <c r="A110" s="6" t="s">
        <v>229</v>
      </c>
      <c r="B110" s="6" t="s">
        <v>51</v>
      </c>
      <c r="C110" s="53" t="s">
        <v>219</v>
      </c>
      <c r="D110" s="53" t="str">
        <f t="shared" si="1"/>
        <v>ÜÜRITAV PINDTorn/Platvorm89 Liigitamata ühisruumid</v>
      </c>
    </row>
    <row r="111" spans="1:4" x14ac:dyDescent="0.25">
      <c r="A111" s="6" t="s">
        <v>131</v>
      </c>
      <c r="B111" s="6" t="s">
        <v>53</v>
      </c>
      <c r="C111" s="53" t="s">
        <v>219</v>
      </c>
      <c r="D111" s="53" t="str">
        <f t="shared" si="1"/>
        <v>ÜÜRITAV PINDTorulifti ruum92 Vertikaalliiklusruumid</v>
      </c>
    </row>
    <row r="112" spans="1:4" x14ac:dyDescent="0.25">
      <c r="A112" s="6" t="s">
        <v>88</v>
      </c>
      <c r="B112" s="6" t="s">
        <v>45</v>
      </c>
      <c r="C112" s="53" t="s">
        <v>219</v>
      </c>
      <c r="D112" s="53" t="str">
        <f t="shared" si="1"/>
        <v>ÜÜRITAV PINDTuulekoda83 Sissepääsuruumid</v>
      </c>
    </row>
    <row r="113" spans="1:4" x14ac:dyDescent="0.25">
      <c r="A113" s="6" t="s">
        <v>115</v>
      </c>
      <c r="B113" s="6" t="s">
        <v>17</v>
      </c>
      <c r="C113" s="53" t="s">
        <v>219</v>
      </c>
      <c r="D113" s="53" t="str">
        <f t="shared" si="1"/>
        <v>ÜÜRITAV PINDTöökoda35 Kutseõppeasutuse töökojad</v>
      </c>
    </row>
    <row r="114" spans="1:4" x14ac:dyDescent="0.25">
      <c r="A114" s="6" t="s">
        <v>115</v>
      </c>
      <c r="B114" s="6" t="s">
        <v>21</v>
      </c>
      <c r="C114" s="53" t="s">
        <v>219</v>
      </c>
      <c r="D114" s="53" t="str">
        <f t="shared" si="1"/>
        <v>ÜÜRITAV PINDTöökoda41 Tootmisruumid</v>
      </c>
    </row>
    <row r="115" spans="1:4" x14ac:dyDescent="0.25">
      <c r="A115" s="6" t="s">
        <v>115</v>
      </c>
      <c r="B115" s="6" t="s">
        <v>27</v>
      </c>
      <c r="C115" s="53" t="s">
        <v>219</v>
      </c>
      <c r="D115" s="53" t="str">
        <f t="shared" si="1"/>
        <v>ÜÜRITAV PINDTöökoda49 Ruumigrupi liigitamata eriruumid</v>
      </c>
    </row>
    <row r="116" spans="1:4" x14ac:dyDescent="0.25">
      <c r="A116" s="6" t="s">
        <v>122</v>
      </c>
      <c r="B116" s="6" t="s">
        <v>25</v>
      </c>
      <c r="C116" s="53" t="s">
        <v>219</v>
      </c>
      <c r="D116" s="53" t="str">
        <f t="shared" si="1"/>
        <v>ÜÜRITAV PINDUjula47 Spordiruumid</v>
      </c>
    </row>
    <row r="117" spans="1:4" x14ac:dyDescent="0.25">
      <c r="A117" s="6" t="s">
        <v>102</v>
      </c>
      <c r="B117" s="6" t="s">
        <v>19</v>
      </c>
      <c r="C117" s="53" t="s">
        <v>219</v>
      </c>
      <c r="D117" s="53" t="str">
        <f t="shared" si="1"/>
        <v>ÜÜRITAV PINDValveruum38 Valveruumid</v>
      </c>
    </row>
    <row r="118" spans="1:4" x14ac:dyDescent="0.25">
      <c r="A118" s="6" t="s">
        <v>132</v>
      </c>
      <c r="B118" s="6" t="s">
        <v>43</v>
      </c>
      <c r="C118" s="53" t="s">
        <v>219</v>
      </c>
      <c r="D118" s="53" t="str">
        <f t="shared" si="1"/>
        <v>ÜÜRITAV PINDVarjend81 Varjendid</v>
      </c>
    </row>
    <row r="119" spans="1:4" x14ac:dyDescent="0.25">
      <c r="A119" s="6" t="s">
        <v>80</v>
      </c>
      <c r="B119" s="6" t="s">
        <v>38</v>
      </c>
      <c r="C119" s="53" t="s">
        <v>219</v>
      </c>
      <c r="D119" s="53" t="str">
        <f t="shared" si="1"/>
        <v>ÜÜRITAV PINDWC73 WC-ruumid</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08"/>
  <sheetViews>
    <sheetView zoomScale="85" zoomScaleNormal="85" workbookViewId="0">
      <selection activeCell="D2" sqref="D2"/>
    </sheetView>
  </sheetViews>
  <sheetFormatPr defaultRowHeight="15" x14ac:dyDescent="0.25"/>
  <cols>
    <col min="1" max="3" width="9.140625" style="2"/>
    <col min="4" max="4" width="36.28515625" style="2" customWidth="1"/>
    <col min="5" max="5" width="42.7109375" style="2" bestFit="1" customWidth="1"/>
    <col min="6" max="6" width="7.42578125" style="2" bestFit="1" customWidth="1"/>
    <col min="7" max="7" width="7.42578125" style="2" customWidth="1"/>
    <col min="8" max="9" width="9.140625" style="2"/>
    <col min="10" max="10" width="42.7109375" style="2" bestFit="1" customWidth="1"/>
    <col min="12" max="12" width="17.5703125" bestFit="1" customWidth="1"/>
    <col min="13" max="13" width="11.28515625" bestFit="1" customWidth="1"/>
  </cols>
  <sheetData>
    <row r="1" spans="1:13" x14ac:dyDescent="0.25">
      <c r="A1" s="5" t="s">
        <v>189</v>
      </c>
      <c r="C1" s="9">
        <v>-5</v>
      </c>
      <c r="D1" s="9" t="str">
        <f>C1&amp;". Korrus"</f>
        <v>-5. Korrus</v>
      </c>
      <c r="E1" s="9"/>
      <c r="F1" s="8" t="str">
        <f>IF('Hoone üldandmed'!$B$4="","",IF(IF(C1&gt;='Hoone üldandmed'!$B$4*1,TRUE,FALSE),C1,""))</f>
        <v/>
      </c>
      <c r="G1" s="8" t="b">
        <f>IF('Hoone üldandmed'!$B$4="",FALSE,IF(C1&gt;='Hoone üldandmed'!$B$4*1,TRUE,FALSE))</f>
        <v>0</v>
      </c>
      <c r="H1" s="6"/>
      <c r="I1" s="4"/>
      <c r="J1" s="6" t="s">
        <v>165</v>
      </c>
      <c r="L1" s="6" t="s">
        <v>205</v>
      </c>
      <c r="M1" s="6" t="s">
        <v>181</v>
      </c>
    </row>
    <row r="2" spans="1:13" x14ac:dyDescent="0.25">
      <c r="A2" s="5" t="s">
        <v>188</v>
      </c>
      <c r="C2" s="9">
        <f>C1</f>
        <v>-5</v>
      </c>
      <c r="D2" s="9" t="s">
        <v>172</v>
      </c>
      <c r="E2" s="9" t="s">
        <v>219</v>
      </c>
      <c r="F2" s="8" t="str">
        <f>IF('Hoone üldandmed'!$B$4="","",IF(IF(C2&gt;='Hoone üldandmed'!$B$4*1,TRUE,FALSE),C2,""))</f>
        <v/>
      </c>
      <c r="G2" s="8" t="b">
        <f>IF('Hoone üldandmed'!$B$4="",FALSE,IF(C2&gt;='Hoone üldandmed'!$B$4*1,TRUE,FALSE))</f>
        <v>0</v>
      </c>
      <c r="H2" s="6"/>
      <c r="I2" s="4"/>
      <c r="J2" s="6" t="s">
        <v>214</v>
      </c>
      <c r="L2" s="6" t="s">
        <v>200</v>
      </c>
      <c r="M2" s="6" t="s">
        <v>180</v>
      </c>
    </row>
    <row r="3" spans="1:13" x14ac:dyDescent="0.25">
      <c r="A3" s="5" t="s">
        <v>187</v>
      </c>
      <c r="C3" s="9">
        <f t="shared" ref="C3:C8" si="0">C2</f>
        <v>-5</v>
      </c>
      <c r="D3" s="9" t="s">
        <v>178</v>
      </c>
      <c r="E3" s="9" t="s">
        <v>164</v>
      </c>
      <c r="F3" s="8" t="str">
        <f>IF('Hoone üldandmed'!$B$4="","",IF(IF(C3&gt;='Hoone üldandmed'!$B$4*1,TRUE,FALSE),C3,""))</f>
        <v/>
      </c>
      <c r="G3" s="8" t="b">
        <f>IF('Hoone üldandmed'!$B$4="",FALSE,IF(C3&gt;='Hoone üldandmed'!$B$4*1,TRUE,FALSE))</f>
        <v>0</v>
      </c>
      <c r="H3" s="6"/>
      <c r="I3" s="4"/>
      <c r="J3" s="6" t="s">
        <v>164</v>
      </c>
      <c r="L3" s="6" t="s">
        <v>201</v>
      </c>
      <c r="M3" s="6" t="s">
        <v>182</v>
      </c>
    </row>
    <row r="4" spans="1:13" x14ac:dyDescent="0.25">
      <c r="A4" s="5" t="s">
        <v>186</v>
      </c>
      <c r="C4" s="9">
        <f t="shared" si="0"/>
        <v>-5</v>
      </c>
      <c r="D4" s="9" t="s">
        <v>173</v>
      </c>
      <c r="E4" s="9" t="s">
        <v>214</v>
      </c>
      <c r="F4" s="8" t="str">
        <f>IF('Hoone üldandmed'!$B$4="","",IF(IF(C4&gt;='Hoone üldandmed'!$B$4*1,TRUE,FALSE),C4,""))</f>
        <v/>
      </c>
      <c r="G4" s="8" t="b">
        <f>IF('Hoone üldandmed'!$B$4="",FALSE,IF(C4&gt;='Hoone üldandmed'!$B$4*1,TRUE,FALSE))</f>
        <v>0</v>
      </c>
      <c r="H4" s="6"/>
      <c r="I4" s="4"/>
      <c r="J4" s="6" t="s">
        <v>219</v>
      </c>
      <c r="L4" s="2"/>
    </row>
    <row r="5" spans="1:13" x14ac:dyDescent="0.25">
      <c r="A5" s="5" t="s">
        <v>185</v>
      </c>
      <c r="C5" s="9">
        <f t="shared" si="0"/>
        <v>-5</v>
      </c>
      <c r="D5" s="9" t="s">
        <v>174</v>
      </c>
      <c r="E5" s="9"/>
      <c r="F5" s="8" t="str">
        <f>IF('Hoone üldandmed'!$B$4="","",IF(IF(C5&gt;='Hoone üldandmed'!$B$4*1,TRUE,FALSE),C5,""))</f>
        <v/>
      </c>
      <c r="G5" s="8" t="b">
        <f>IF('Hoone üldandmed'!$B$4="",FALSE,IF(C5&gt;='Hoone üldandmed'!$B$4*1,TRUE,FALSE))</f>
        <v>0</v>
      </c>
      <c r="H5" s="6"/>
      <c r="I5" s="4"/>
    </row>
    <row r="6" spans="1:13" x14ac:dyDescent="0.25">
      <c r="A6" s="5" t="s">
        <v>184</v>
      </c>
      <c r="C6" s="9">
        <f t="shared" si="0"/>
        <v>-5</v>
      </c>
      <c r="D6" s="9" t="s">
        <v>175</v>
      </c>
      <c r="E6" s="9"/>
      <c r="F6" s="8" t="str">
        <f>IF('Hoone üldandmed'!$B$4="","",IF(IF(C6&gt;='Hoone üldandmed'!$B$4*1,TRUE,FALSE),C6,""))</f>
        <v/>
      </c>
      <c r="G6" s="8" t="b">
        <f>IF('Hoone üldandmed'!$B$4="",FALSE,IF(C6&gt;='Hoone üldandmed'!$B$4*1,TRUE,FALSE))</f>
        <v>0</v>
      </c>
      <c r="H6" s="6"/>
      <c r="I6" s="4"/>
    </row>
    <row r="7" spans="1:13" x14ac:dyDescent="0.25">
      <c r="A7" s="5" t="s">
        <v>60</v>
      </c>
      <c r="C7" s="9">
        <f>C6</f>
        <v>-5</v>
      </c>
      <c r="D7" s="9" t="s">
        <v>177</v>
      </c>
      <c r="E7" s="9"/>
      <c r="F7" s="8" t="str">
        <f>IF('Hoone üldandmed'!$B$4="","",IF(IF(C7&gt;='Hoone üldandmed'!$B$4*1,TRUE,FALSE),C7,""))</f>
        <v/>
      </c>
      <c r="G7" s="8" t="b">
        <f>IF('Hoone üldandmed'!$B$4="",FALSE,IF(C7&gt;='Hoone üldandmed'!$B$4*1,TRUE,FALSE))</f>
        <v>0</v>
      </c>
      <c r="H7" s="6"/>
      <c r="I7" s="4"/>
    </row>
    <row r="8" spans="1:13" x14ac:dyDescent="0.25">
      <c r="A8" s="5" t="s">
        <v>61</v>
      </c>
      <c r="C8" s="9">
        <f t="shared" si="0"/>
        <v>-5</v>
      </c>
      <c r="D8" s="9" t="s">
        <v>176</v>
      </c>
      <c r="E8" s="9" t="s">
        <v>165</v>
      </c>
      <c r="F8" s="8" t="str">
        <f>IF('Hoone üldandmed'!$B$4="","",IF(IF(C8&gt;='Hoone üldandmed'!$B$4*1,TRUE,FALSE),C8,""))</f>
        <v/>
      </c>
      <c r="G8" s="8" t="b">
        <f>IF('Hoone üldandmed'!$B$4="",FALSE,IF(C8&gt;='Hoone üldandmed'!$B$4*1,TRUE,FALSE))</f>
        <v>0</v>
      </c>
      <c r="H8" s="6"/>
      <c r="I8" s="4"/>
    </row>
    <row r="9" spans="1:13" x14ac:dyDescent="0.25">
      <c r="A9" s="5" t="s">
        <v>62</v>
      </c>
      <c r="C9" s="6">
        <f t="shared" ref="C9:C14" si="1">C1+1</f>
        <v>-4</v>
      </c>
      <c r="D9" s="9" t="str">
        <f>C9&amp;". Korrus"</f>
        <v>-4. Korrus</v>
      </c>
      <c r="E9" s="9" t="str">
        <f>IF(E1=0,"",E1)</f>
        <v/>
      </c>
      <c r="F9" s="8" t="str">
        <f>IF('Hoone üldandmed'!$B$4="","",IF(IF(C9&gt;='Hoone üldandmed'!$B$4*1,TRUE,FALSE),C9,""))</f>
        <v/>
      </c>
      <c r="G9" s="8" t="b">
        <f>IF('Hoone üldandmed'!$B$4="",FALSE,IF(C9&gt;='Hoone üldandmed'!$B$4*1,TRUE,FALSE))</f>
        <v>0</v>
      </c>
      <c r="H9" s="6">
        <v>1</v>
      </c>
      <c r="I9" s="4"/>
    </row>
    <row r="10" spans="1:13" x14ac:dyDescent="0.25">
      <c r="A10" s="5" t="s">
        <v>63</v>
      </c>
      <c r="C10" s="6">
        <f t="shared" si="1"/>
        <v>-4</v>
      </c>
      <c r="D10" s="9" t="s">
        <v>172</v>
      </c>
      <c r="E10" s="9" t="str">
        <f t="shared" ref="E10:E73" si="2">IF(E2=0,"",E2)</f>
        <v>ÜÜRITAV PIND</v>
      </c>
      <c r="F10" s="8" t="str">
        <f>IF('Hoone üldandmed'!$B$4="","",IF(IF(C10&gt;='Hoone üldandmed'!$B$4*1,TRUE,FALSE),C10,""))</f>
        <v/>
      </c>
      <c r="G10" s="8" t="b">
        <f>IF('Hoone üldandmed'!$B$4="",FALSE,IF(C10&gt;='Hoone üldandmed'!$B$4*1,TRUE,FALSE))</f>
        <v>0</v>
      </c>
      <c r="H10" s="6"/>
      <c r="I10" s="4"/>
    </row>
    <row r="11" spans="1:13" x14ac:dyDescent="0.25">
      <c r="A11" s="5" t="s">
        <v>64</v>
      </c>
      <c r="C11" s="6">
        <f t="shared" si="1"/>
        <v>-4</v>
      </c>
      <c r="D11" s="9" t="s">
        <v>178</v>
      </c>
      <c r="E11" s="9" t="str">
        <f t="shared" si="2"/>
        <v>VERTIKAALSETE ÜHENDUSTEEDE PIND</v>
      </c>
      <c r="F11" s="8" t="str">
        <f>IF('Hoone üldandmed'!$B$4="","",IF(IF(C11&gt;='Hoone üldandmed'!$B$4*1,TRUE,FALSE),C11,""))</f>
        <v/>
      </c>
      <c r="G11" s="8" t="b">
        <f>IF('Hoone üldandmed'!$B$4="",FALSE,IF(C11&gt;='Hoone üldandmed'!$B$4*1,TRUE,FALSE))</f>
        <v>0</v>
      </c>
      <c r="H11" s="6"/>
      <c r="I11" s="4"/>
    </row>
    <row r="12" spans="1:13" x14ac:dyDescent="0.25">
      <c r="A12" s="5" t="s">
        <v>65</v>
      </c>
      <c r="C12" s="6">
        <f t="shared" si="1"/>
        <v>-4</v>
      </c>
      <c r="D12" s="9" t="s">
        <v>173</v>
      </c>
      <c r="E12" s="9" t="str">
        <f t="shared" si="2"/>
        <v>TEHNOPIND</v>
      </c>
      <c r="F12" s="8" t="str">
        <f>IF('Hoone üldandmed'!$B$4="","",IF(IF(C12&gt;='Hoone üldandmed'!$B$4*1,TRUE,FALSE),C12,""))</f>
        <v/>
      </c>
      <c r="G12" s="8" t="b">
        <f>IF('Hoone üldandmed'!$B$4="",FALSE,IF(C12&gt;='Hoone üldandmed'!$B$4*1,TRUE,FALSE))</f>
        <v>0</v>
      </c>
      <c r="H12" s="6"/>
      <c r="I12" s="4"/>
    </row>
    <row r="13" spans="1:13" x14ac:dyDescent="0.25">
      <c r="A13" s="5" t="s">
        <v>66</v>
      </c>
      <c r="C13" s="6">
        <f t="shared" si="1"/>
        <v>-4</v>
      </c>
      <c r="D13" s="9" t="s">
        <v>174</v>
      </c>
      <c r="E13" s="9" t="str">
        <f t="shared" si="2"/>
        <v/>
      </c>
      <c r="F13" s="8" t="str">
        <f>IF('Hoone üldandmed'!$B$4="","",IF(IF(C13&gt;='Hoone üldandmed'!$B$4*1,TRUE,FALSE),C13,""))</f>
        <v/>
      </c>
      <c r="G13" s="8" t="b">
        <f>IF('Hoone üldandmed'!$B$4="",FALSE,IF(C13&gt;='Hoone üldandmed'!$B$4*1,TRUE,FALSE))</f>
        <v>0</v>
      </c>
      <c r="H13" s="6"/>
      <c r="I13" s="4"/>
      <c r="M13" s="1"/>
    </row>
    <row r="14" spans="1:13" x14ac:dyDescent="0.25">
      <c r="A14" s="5" t="s">
        <v>67</v>
      </c>
      <c r="C14" s="6">
        <f t="shared" si="1"/>
        <v>-4</v>
      </c>
      <c r="D14" s="9" t="s">
        <v>175</v>
      </c>
      <c r="E14" s="9" t="str">
        <f t="shared" si="2"/>
        <v/>
      </c>
      <c r="F14" s="8" t="str">
        <f>IF('Hoone üldandmed'!$B$4="","",IF(IF(C14&gt;='Hoone üldandmed'!$B$4*1,TRUE,FALSE),C14,""))</f>
        <v/>
      </c>
      <c r="G14" s="8" t="b">
        <f>IF('Hoone üldandmed'!$B$4="",FALSE,IF(C14&gt;='Hoone üldandmed'!$B$4*1,TRUE,FALSE))</f>
        <v>0</v>
      </c>
      <c r="H14" s="6"/>
      <c r="I14" s="4"/>
      <c r="M14" s="1"/>
    </row>
    <row r="15" spans="1:13" x14ac:dyDescent="0.25">
      <c r="A15" s="5" t="s">
        <v>68</v>
      </c>
      <c r="C15" s="6">
        <f t="shared" ref="C15:C73" si="3">C7+1</f>
        <v>-4</v>
      </c>
      <c r="D15" s="9" t="s">
        <v>177</v>
      </c>
      <c r="E15" s="9" t="str">
        <f t="shared" si="2"/>
        <v/>
      </c>
      <c r="F15" s="8" t="str">
        <f>IF('Hoone üldandmed'!$B$4="","",IF(IF(C15&gt;='Hoone üldandmed'!$B$4*1,TRUE,FALSE),C15,""))</f>
        <v/>
      </c>
      <c r="G15" s="8" t="b">
        <f>IF('Hoone üldandmed'!$B$4="",FALSE,IF(C15&gt;='Hoone üldandmed'!$B$4*1,TRUE,FALSE))</f>
        <v>0</v>
      </c>
      <c r="H15" s="6"/>
      <c r="I15" s="4"/>
    </row>
    <row r="16" spans="1:13" x14ac:dyDescent="0.25">
      <c r="A16" s="5" t="s">
        <v>69</v>
      </c>
      <c r="C16" s="6">
        <f t="shared" si="3"/>
        <v>-4</v>
      </c>
      <c r="D16" s="9" t="s">
        <v>176</v>
      </c>
      <c r="E16" s="9" t="str">
        <f t="shared" si="2"/>
        <v>KORRUSE AVATUD NETOPIND</v>
      </c>
      <c r="F16" s="8" t="str">
        <f>IF('Hoone üldandmed'!$B$4="","",IF(IF(C16&gt;='Hoone üldandmed'!$B$4*1,TRUE,FALSE),C16,""))</f>
        <v/>
      </c>
      <c r="G16" s="8" t="b">
        <f>IF('Hoone üldandmed'!$B$4="",FALSE,IF(C16&gt;='Hoone üldandmed'!$B$4*1,TRUE,FALSE))</f>
        <v>0</v>
      </c>
      <c r="H16" s="6"/>
      <c r="I16" s="4"/>
    </row>
    <row r="17" spans="1:9" x14ac:dyDescent="0.25">
      <c r="A17" s="5" t="s">
        <v>70</v>
      </c>
      <c r="C17" s="6">
        <f t="shared" si="3"/>
        <v>-3</v>
      </c>
      <c r="D17" s="9" t="str">
        <f>C17&amp;". Korrus"</f>
        <v>-3. Korrus</v>
      </c>
      <c r="E17" s="9" t="str">
        <f t="shared" si="2"/>
        <v/>
      </c>
      <c r="F17" s="8" t="str">
        <f>IF('Hoone üldandmed'!$B$4="","",IF(IF(C17&gt;='Hoone üldandmed'!$B$4*1,TRUE,FALSE),C17,""))</f>
        <v/>
      </c>
      <c r="G17" s="8" t="b">
        <f>IF('Hoone üldandmed'!$B$4="",FALSE,IF(C17&gt;='Hoone üldandmed'!$B$4*1,TRUE,FALSE))</f>
        <v>0</v>
      </c>
      <c r="H17" s="6">
        <f>H9+1</f>
        <v>2</v>
      </c>
      <c r="I17" s="4"/>
    </row>
    <row r="18" spans="1:9" x14ac:dyDescent="0.25">
      <c r="A18" s="5" t="s">
        <v>71</v>
      </c>
      <c r="C18" s="6">
        <f t="shared" si="3"/>
        <v>-3</v>
      </c>
      <c r="D18" s="9" t="s">
        <v>172</v>
      </c>
      <c r="E18" s="9" t="str">
        <f t="shared" si="2"/>
        <v>ÜÜRITAV PIND</v>
      </c>
      <c r="F18" s="8" t="str">
        <f>IF('Hoone üldandmed'!$B$4="","",IF(IF(C18&gt;='Hoone üldandmed'!$B$4*1,TRUE,FALSE),C18,""))</f>
        <v/>
      </c>
      <c r="G18" s="8" t="b">
        <f>IF('Hoone üldandmed'!$B$4="",FALSE,IF(C18&gt;='Hoone üldandmed'!$B$4*1,TRUE,FALSE))</f>
        <v>0</v>
      </c>
      <c r="H18" s="6"/>
      <c r="I18" s="4"/>
    </row>
    <row r="19" spans="1:9" x14ac:dyDescent="0.25">
      <c r="A19" s="5" t="s">
        <v>72</v>
      </c>
      <c r="C19" s="6">
        <f t="shared" si="3"/>
        <v>-3</v>
      </c>
      <c r="D19" s="9" t="s">
        <v>178</v>
      </c>
      <c r="E19" s="9" t="str">
        <f t="shared" si="2"/>
        <v>VERTIKAALSETE ÜHENDUSTEEDE PIND</v>
      </c>
      <c r="F19" s="8" t="str">
        <f>IF('Hoone üldandmed'!$B$4="","",IF(IF(C19&gt;='Hoone üldandmed'!$B$4*1,TRUE,FALSE),C19,""))</f>
        <v/>
      </c>
      <c r="G19" s="8" t="b">
        <f>IF('Hoone üldandmed'!$B$4="",FALSE,IF(C19&gt;='Hoone üldandmed'!$B$4*1,TRUE,FALSE))</f>
        <v>0</v>
      </c>
      <c r="H19" s="6"/>
      <c r="I19" s="4"/>
    </row>
    <row r="20" spans="1:9" x14ac:dyDescent="0.25">
      <c r="A20" s="5" t="s">
        <v>73</v>
      </c>
      <c r="C20" s="6">
        <f t="shared" si="3"/>
        <v>-3</v>
      </c>
      <c r="D20" s="9" t="s">
        <v>173</v>
      </c>
      <c r="E20" s="9" t="str">
        <f t="shared" si="2"/>
        <v>TEHNOPIND</v>
      </c>
      <c r="F20" s="8" t="str">
        <f>IF('Hoone üldandmed'!$B$4="","",IF(IF(C20&gt;='Hoone üldandmed'!$B$4*1,TRUE,FALSE),C20,""))</f>
        <v/>
      </c>
      <c r="G20" s="8" t="b">
        <f>IF('Hoone üldandmed'!$B$4="",FALSE,IF(C20&gt;='Hoone üldandmed'!$B$4*1,TRUE,FALSE))</f>
        <v>0</v>
      </c>
      <c r="H20" s="6"/>
      <c r="I20" s="4"/>
    </row>
    <row r="21" spans="1:9" x14ac:dyDescent="0.25">
      <c r="A21" s="5" t="s">
        <v>157</v>
      </c>
      <c r="C21" s="6">
        <f t="shared" si="3"/>
        <v>-3</v>
      </c>
      <c r="D21" s="9" t="s">
        <v>174</v>
      </c>
      <c r="E21" s="9" t="str">
        <f t="shared" si="2"/>
        <v/>
      </c>
      <c r="F21" s="8" t="str">
        <f>IF('Hoone üldandmed'!$B$4="","",IF(IF(C21&gt;='Hoone üldandmed'!$B$4*1,TRUE,FALSE),C21,""))</f>
        <v/>
      </c>
      <c r="G21" s="8" t="b">
        <f>IF('Hoone üldandmed'!$B$4="",FALSE,IF(C21&gt;='Hoone üldandmed'!$B$4*1,TRUE,FALSE))</f>
        <v>0</v>
      </c>
      <c r="H21" s="6"/>
      <c r="I21" s="4"/>
    </row>
    <row r="22" spans="1:9" x14ac:dyDescent="0.25">
      <c r="A22" s="5" t="s">
        <v>158</v>
      </c>
      <c r="C22" s="6">
        <f t="shared" si="3"/>
        <v>-3</v>
      </c>
      <c r="D22" s="9" t="s">
        <v>175</v>
      </c>
      <c r="E22" s="9" t="str">
        <f t="shared" si="2"/>
        <v/>
      </c>
      <c r="F22" s="8" t="str">
        <f>IF('Hoone üldandmed'!$B$4="","",IF(IF(C22&gt;='Hoone üldandmed'!$B$4*1,TRUE,FALSE),C22,""))</f>
        <v/>
      </c>
      <c r="G22" s="8" t="b">
        <f>IF('Hoone üldandmed'!$B$4="",FALSE,IF(C22&gt;='Hoone üldandmed'!$B$4*1,TRUE,FALSE))</f>
        <v>0</v>
      </c>
      <c r="H22" s="6"/>
      <c r="I22" s="4"/>
    </row>
    <row r="23" spans="1:9" x14ac:dyDescent="0.25">
      <c r="A23" s="5" t="s">
        <v>159</v>
      </c>
      <c r="C23" s="6">
        <f t="shared" si="3"/>
        <v>-3</v>
      </c>
      <c r="D23" s="9" t="s">
        <v>177</v>
      </c>
      <c r="E23" s="9" t="str">
        <f t="shared" si="2"/>
        <v/>
      </c>
      <c r="F23" s="8" t="str">
        <f>IF('Hoone üldandmed'!$B$4="","",IF(IF(C23&gt;='Hoone üldandmed'!$B$4*1,TRUE,FALSE),C23,""))</f>
        <v/>
      </c>
      <c r="G23" s="8" t="b">
        <f>IF('Hoone üldandmed'!$B$4="",FALSE,IF(C23&gt;='Hoone üldandmed'!$B$4*1,TRUE,FALSE))</f>
        <v>0</v>
      </c>
      <c r="H23" s="6"/>
      <c r="I23" s="4"/>
    </row>
    <row r="24" spans="1:9" x14ac:dyDescent="0.25">
      <c r="A24" s="5" t="s">
        <v>160</v>
      </c>
      <c r="C24" s="6">
        <f t="shared" si="3"/>
        <v>-3</v>
      </c>
      <c r="D24" s="9" t="s">
        <v>176</v>
      </c>
      <c r="E24" s="9" t="str">
        <f t="shared" si="2"/>
        <v>KORRUSE AVATUD NETOPIND</v>
      </c>
      <c r="F24" s="8" t="str">
        <f>IF('Hoone üldandmed'!$B$4="","",IF(IF(C24&gt;='Hoone üldandmed'!$B$4*1,TRUE,FALSE),C24,""))</f>
        <v/>
      </c>
      <c r="G24" s="8" t="b">
        <f>IF('Hoone üldandmed'!$B$4="",FALSE,IF(C24&gt;='Hoone üldandmed'!$B$4*1,TRUE,FALSE))</f>
        <v>0</v>
      </c>
      <c r="H24" s="6"/>
      <c r="I24" s="4"/>
    </row>
    <row r="25" spans="1:9" x14ac:dyDescent="0.25">
      <c r="A25" s="5" t="s">
        <v>161</v>
      </c>
      <c r="C25" s="6">
        <f t="shared" si="3"/>
        <v>-2</v>
      </c>
      <c r="D25" s="9" t="str">
        <f>C25&amp;". Korrus"</f>
        <v>-2. Korrus</v>
      </c>
      <c r="E25" s="9" t="str">
        <f t="shared" si="2"/>
        <v/>
      </c>
      <c r="F25" s="8" t="str">
        <f>IF('Hoone üldandmed'!$B$4="","",IF(IF(C25&gt;='Hoone üldandmed'!$B$4*1,TRUE,FALSE),C25,""))</f>
        <v/>
      </c>
      <c r="G25" s="8" t="b">
        <f>IF('Hoone üldandmed'!$B$4="",FALSE,IF(C25&gt;='Hoone üldandmed'!$B$4*1,TRUE,FALSE))</f>
        <v>0</v>
      </c>
      <c r="H25" s="6">
        <f>H17+1</f>
        <v>3</v>
      </c>
      <c r="I25" s="4"/>
    </row>
    <row r="26" spans="1:9" x14ac:dyDescent="0.25">
      <c r="A26" s="5" t="s">
        <v>162</v>
      </c>
      <c r="C26" s="6">
        <f t="shared" si="3"/>
        <v>-2</v>
      </c>
      <c r="D26" s="9" t="s">
        <v>172</v>
      </c>
      <c r="E26" s="9" t="str">
        <f t="shared" si="2"/>
        <v>ÜÜRITAV PIND</v>
      </c>
      <c r="F26" s="8" t="str">
        <f>IF('Hoone üldandmed'!$B$4="","",IF(IF(C26&gt;='Hoone üldandmed'!$B$4*1,TRUE,FALSE),C26,""))</f>
        <v/>
      </c>
      <c r="G26" s="8" t="b">
        <f>IF('Hoone üldandmed'!$B$4="",FALSE,IF(C26&gt;='Hoone üldandmed'!$B$4*1,TRUE,FALSE))</f>
        <v>0</v>
      </c>
      <c r="H26" s="6"/>
      <c r="I26" s="4"/>
    </row>
    <row r="27" spans="1:9" x14ac:dyDescent="0.25">
      <c r="C27" s="6">
        <f t="shared" si="3"/>
        <v>-2</v>
      </c>
      <c r="D27" s="9" t="s">
        <v>178</v>
      </c>
      <c r="E27" s="9" t="str">
        <f t="shared" si="2"/>
        <v>VERTIKAALSETE ÜHENDUSTEEDE PIND</v>
      </c>
      <c r="F27" s="8" t="str">
        <f>IF('Hoone üldandmed'!$B$4="","",IF(IF(C27&gt;='Hoone üldandmed'!$B$4*1,TRUE,FALSE),C27,""))</f>
        <v/>
      </c>
      <c r="G27" s="8" t="b">
        <f>IF('Hoone üldandmed'!$B$4="",FALSE,IF(C27&gt;='Hoone üldandmed'!$B$4*1,TRUE,FALSE))</f>
        <v>0</v>
      </c>
      <c r="H27" s="6"/>
      <c r="I27" s="4"/>
    </row>
    <row r="28" spans="1:9" x14ac:dyDescent="0.25">
      <c r="C28" s="6">
        <f t="shared" si="3"/>
        <v>-2</v>
      </c>
      <c r="D28" s="9" t="s">
        <v>173</v>
      </c>
      <c r="E28" s="9" t="str">
        <f t="shared" si="2"/>
        <v>TEHNOPIND</v>
      </c>
      <c r="F28" s="8" t="str">
        <f>IF('Hoone üldandmed'!$B$4="","",IF(IF(C28&gt;='Hoone üldandmed'!$B$4*1,TRUE,FALSE),C28,""))</f>
        <v/>
      </c>
      <c r="G28" s="8" t="b">
        <f>IF('Hoone üldandmed'!$B$4="",FALSE,IF(C28&gt;='Hoone üldandmed'!$B$4*1,TRUE,FALSE))</f>
        <v>0</v>
      </c>
      <c r="H28" s="6"/>
      <c r="I28" s="4"/>
    </row>
    <row r="29" spans="1:9" x14ac:dyDescent="0.25">
      <c r="C29" s="6">
        <f t="shared" si="3"/>
        <v>-2</v>
      </c>
      <c r="D29" s="9" t="s">
        <v>174</v>
      </c>
      <c r="E29" s="9" t="str">
        <f t="shared" si="2"/>
        <v/>
      </c>
      <c r="F29" s="8" t="str">
        <f>IF('Hoone üldandmed'!$B$4="","",IF(IF(C29&gt;='Hoone üldandmed'!$B$4*1,TRUE,FALSE),C29,""))</f>
        <v/>
      </c>
      <c r="G29" s="8" t="b">
        <f>IF('Hoone üldandmed'!$B$4="",FALSE,IF(C29&gt;='Hoone üldandmed'!$B$4*1,TRUE,FALSE))</f>
        <v>0</v>
      </c>
      <c r="H29" s="6"/>
      <c r="I29" s="4"/>
    </row>
    <row r="30" spans="1:9" x14ac:dyDescent="0.25">
      <c r="C30" s="6">
        <f t="shared" si="3"/>
        <v>-2</v>
      </c>
      <c r="D30" s="9" t="s">
        <v>175</v>
      </c>
      <c r="E30" s="9" t="str">
        <f t="shared" si="2"/>
        <v/>
      </c>
      <c r="F30" s="8" t="str">
        <f>IF('Hoone üldandmed'!$B$4="","",IF(IF(C30&gt;='Hoone üldandmed'!$B$4*1,TRUE,FALSE),C30,""))</f>
        <v/>
      </c>
      <c r="G30" s="8" t="b">
        <f>IF('Hoone üldandmed'!$B$4="",FALSE,IF(C30&gt;='Hoone üldandmed'!$B$4*1,TRUE,FALSE))</f>
        <v>0</v>
      </c>
      <c r="H30" s="6"/>
      <c r="I30" s="4"/>
    </row>
    <row r="31" spans="1:9" x14ac:dyDescent="0.25">
      <c r="C31" s="6">
        <f t="shared" si="3"/>
        <v>-2</v>
      </c>
      <c r="D31" s="9" t="s">
        <v>177</v>
      </c>
      <c r="E31" s="9" t="str">
        <f t="shared" si="2"/>
        <v/>
      </c>
      <c r="F31" s="8" t="str">
        <f>IF('Hoone üldandmed'!$B$4="","",IF(IF(C31&gt;='Hoone üldandmed'!$B$4*1,TRUE,FALSE),C31,""))</f>
        <v/>
      </c>
      <c r="G31" s="8" t="b">
        <f>IF('Hoone üldandmed'!$B$4="",FALSE,IF(C31&gt;='Hoone üldandmed'!$B$4*1,TRUE,FALSE))</f>
        <v>0</v>
      </c>
      <c r="H31" s="6"/>
      <c r="I31" s="4"/>
    </row>
    <row r="32" spans="1:9" x14ac:dyDescent="0.25">
      <c r="C32" s="6">
        <f t="shared" si="3"/>
        <v>-2</v>
      </c>
      <c r="D32" s="9" t="s">
        <v>176</v>
      </c>
      <c r="E32" s="9" t="str">
        <f t="shared" si="2"/>
        <v>KORRUSE AVATUD NETOPIND</v>
      </c>
      <c r="F32" s="8" t="str">
        <f>IF('Hoone üldandmed'!$B$4="","",IF(IF(C32&gt;='Hoone üldandmed'!$B$4*1,TRUE,FALSE),C32,""))</f>
        <v/>
      </c>
      <c r="G32" s="8" t="b">
        <f>IF('Hoone üldandmed'!$B$4="",FALSE,IF(C32&gt;='Hoone üldandmed'!$B$4*1,TRUE,FALSE))</f>
        <v>0</v>
      </c>
      <c r="H32" s="6"/>
      <c r="I32" s="4"/>
    </row>
    <row r="33" spans="3:9" x14ac:dyDescent="0.25">
      <c r="C33" s="6">
        <f t="shared" si="3"/>
        <v>-1</v>
      </c>
      <c r="D33" s="9" t="str">
        <f>C33&amp;". Korrus"</f>
        <v>-1. Korrus</v>
      </c>
      <c r="E33" s="9" t="str">
        <f t="shared" si="2"/>
        <v/>
      </c>
      <c r="F33" s="8" t="str">
        <f>IF('Hoone üldandmed'!$B$4="","",IF(IF(C33&gt;='Hoone üldandmed'!$B$4*1,TRUE,FALSE),C33,""))</f>
        <v/>
      </c>
      <c r="G33" s="8" t="b">
        <f>IF('Hoone üldandmed'!$B$4="",FALSE,IF(C33&gt;='Hoone üldandmed'!$B$4*1,TRUE,FALSE))</f>
        <v>0</v>
      </c>
      <c r="H33" s="6">
        <f>H25+1</f>
        <v>4</v>
      </c>
      <c r="I33" s="4"/>
    </row>
    <row r="34" spans="3:9" x14ac:dyDescent="0.25">
      <c r="C34" s="6">
        <f t="shared" si="3"/>
        <v>-1</v>
      </c>
      <c r="D34" s="9" t="s">
        <v>172</v>
      </c>
      <c r="E34" s="9" t="str">
        <f t="shared" si="2"/>
        <v>ÜÜRITAV PIND</v>
      </c>
      <c r="F34" s="8" t="str">
        <f>IF('Hoone üldandmed'!$B$4="","",IF(IF(C34&gt;='Hoone üldandmed'!$B$4*1,TRUE,FALSE),C34,""))</f>
        <v/>
      </c>
      <c r="G34" s="8" t="b">
        <f>IF('Hoone üldandmed'!$B$4="",FALSE,IF(C34&gt;='Hoone üldandmed'!$B$4*1,TRUE,FALSE))</f>
        <v>0</v>
      </c>
      <c r="H34" s="6"/>
      <c r="I34" s="4"/>
    </row>
    <row r="35" spans="3:9" x14ac:dyDescent="0.25">
      <c r="C35" s="6">
        <f t="shared" si="3"/>
        <v>-1</v>
      </c>
      <c r="D35" s="9" t="s">
        <v>178</v>
      </c>
      <c r="E35" s="9" t="str">
        <f t="shared" si="2"/>
        <v>VERTIKAALSETE ÜHENDUSTEEDE PIND</v>
      </c>
      <c r="F35" s="8" t="str">
        <f>IF('Hoone üldandmed'!$B$4="","",IF(IF(C35&gt;='Hoone üldandmed'!$B$4*1,TRUE,FALSE),C35,""))</f>
        <v/>
      </c>
      <c r="G35" s="8" t="b">
        <f>IF('Hoone üldandmed'!$B$4="",FALSE,IF(C35&gt;='Hoone üldandmed'!$B$4*1,TRUE,FALSE))</f>
        <v>0</v>
      </c>
      <c r="H35" s="6"/>
      <c r="I35" s="4"/>
    </row>
    <row r="36" spans="3:9" x14ac:dyDescent="0.25">
      <c r="C36" s="6">
        <f t="shared" si="3"/>
        <v>-1</v>
      </c>
      <c r="D36" s="9" t="s">
        <v>173</v>
      </c>
      <c r="E36" s="9" t="str">
        <f t="shared" si="2"/>
        <v>TEHNOPIND</v>
      </c>
      <c r="F36" s="8" t="str">
        <f>IF('Hoone üldandmed'!$B$4="","",IF(IF(C36&gt;='Hoone üldandmed'!$B$4*1,TRUE,FALSE),C36,""))</f>
        <v/>
      </c>
      <c r="G36" s="8" t="b">
        <f>IF('Hoone üldandmed'!$B$4="",FALSE,IF(C36&gt;='Hoone üldandmed'!$B$4*1,TRUE,FALSE))</f>
        <v>0</v>
      </c>
      <c r="H36" s="6"/>
      <c r="I36" s="4"/>
    </row>
    <row r="37" spans="3:9" x14ac:dyDescent="0.25">
      <c r="C37" s="6">
        <f t="shared" si="3"/>
        <v>-1</v>
      </c>
      <c r="D37" s="9" t="s">
        <v>174</v>
      </c>
      <c r="E37" s="9" t="str">
        <f t="shared" si="2"/>
        <v/>
      </c>
      <c r="F37" s="8" t="str">
        <f>IF('Hoone üldandmed'!$B$4="","",IF(IF(C37&gt;='Hoone üldandmed'!$B$4*1,TRUE,FALSE),C37,""))</f>
        <v/>
      </c>
      <c r="G37" s="8" t="b">
        <f>IF('Hoone üldandmed'!$B$4="",FALSE,IF(C37&gt;='Hoone üldandmed'!$B$4*1,TRUE,FALSE))</f>
        <v>0</v>
      </c>
      <c r="H37" s="6"/>
      <c r="I37" s="4"/>
    </row>
    <row r="38" spans="3:9" x14ac:dyDescent="0.25">
      <c r="C38" s="6">
        <f t="shared" si="3"/>
        <v>-1</v>
      </c>
      <c r="D38" s="9" t="s">
        <v>175</v>
      </c>
      <c r="E38" s="9" t="str">
        <f t="shared" si="2"/>
        <v/>
      </c>
      <c r="F38" s="8" t="str">
        <f>IF('Hoone üldandmed'!$B$4="","",IF(IF(C38&gt;='Hoone üldandmed'!$B$4*1,TRUE,FALSE),C38,""))</f>
        <v/>
      </c>
      <c r="G38" s="8" t="b">
        <f>IF('Hoone üldandmed'!$B$4="",FALSE,IF(C38&gt;='Hoone üldandmed'!$B$4*1,TRUE,FALSE))</f>
        <v>0</v>
      </c>
      <c r="H38" s="6"/>
      <c r="I38" s="4"/>
    </row>
    <row r="39" spans="3:9" x14ac:dyDescent="0.25">
      <c r="C39" s="6">
        <f t="shared" si="3"/>
        <v>-1</v>
      </c>
      <c r="D39" s="9" t="s">
        <v>177</v>
      </c>
      <c r="E39" s="9" t="str">
        <f t="shared" si="2"/>
        <v/>
      </c>
      <c r="F39" s="8" t="str">
        <f>IF('Hoone üldandmed'!$B$4="","",IF(IF(C39&gt;='Hoone üldandmed'!$B$4*1,TRUE,FALSE),C39,""))</f>
        <v/>
      </c>
      <c r="G39" s="8" t="b">
        <f>IF('Hoone üldandmed'!$B$4="",FALSE,IF(C39&gt;='Hoone üldandmed'!$B$4*1,TRUE,FALSE))</f>
        <v>0</v>
      </c>
      <c r="H39" s="6"/>
      <c r="I39" s="4"/>
    </row>
    <row r="40" spans="3:9" x14ac:dyDescent="0.25">
      <c r="C40" s="6">
        <f t="shared" si="3"/>
        <v>-1</v>
      </c>
      <c r="D40" s="9" t="s">
        <v>176</v>
      </c>
      <c r="E40" s="9" t="str">
        <f t="shared" si="2"/>
        <v>KORRUSE AVATUD NETOPIND</v>
      </c>
      <c r="F40" s="8" t="str">
        <f>IF('Hoone üldandmed'!$B$4="","",IF(IF(C40&gt;='Hoone üldandmed'!$B$4*1,TRUE,FALSE),C40,""))</f>
        <v/>
      </c>
      <c r="G40" s="8" t="b">
        <f>IF('Hoone üldandmed'!$B$4="",FALSE,IF(C40&gt;='Hoone üldandmed'!$B$4*1,TRUE,FALSE))</f>
        <v>0</v>
      </c>
      <c r="H40" s="6"/>
      <c r="I40" s="4"/>
    </row>
    <row r="41" spans="3:9" x14ac:dyDescent="0.25">
      <c r="C41" s="6">
        <f t="shared" si="3"/>
        <v>0</v>
      </c>
      <c r="D41" s="9" t="str">
        <f>C41&amp;". Korrus"</f>
        <v>0. Korrus</v>
      </c>
      <c r="E41" s="9" t="str">
        <f t="shared" si="2"/>
        <v/>
      </c>
      <c r="F41" s="8" t="str">
        <f>IF('Hoone üldandmed'!$B$4="","",IF(IF(C41&gt;='Hoone üldandmed'!$B$4*1,TRUE,FALSE),C41,""))</f>
        <v/>
      </c>
      <c r="G41" s="8" t="b">
        <f>IF('Hoone üldandmed'!$B$4="",FALSE,IF(C41&gt;='Hoone üldandmed'!$B$4*1,TRUE,FALSE))</f>
        <v>0</v>
      </c>
      <c r="H41" s="6">
        <f>H33+1</f>
        <v>5</v>
      </c>
      <c r="I41" s="4"/>
    </row>
    <row r="42" spans="3:9" x14ac:dyDescent="0.25">
      <c r="C42" s="6">
        <f t="shared" si="3"/>
        <v>0</v>
      </c>
      <c r="D42" s="9" t="s">
        <v>172</v>
      </c>
      <c r="E42" s="9" t="str">
        <f t="shared" si="2"/>
        <v>ÜÜRITAV PIND</v>
      </c>
      <c r="F42" s="8" t="str">
        <f>IF('Hoone üldandmed'!$B$4="","",IF(IF(C42&gt;='Hoone üldandmed'!$B$4*1,TRUE,FALSE),C42,""))</f>
        <v/>
      </c>
      <c r="G42" s="8" t="b">
        <f>IF('Hoone üldandmed'!$B$4="",FALSE,IF(C42&gt;='Hoone üldandmed'!$B$4*1,TRUE,FALSE))</f>
        <v>0</v>
      </c>
      <c r="H42" s="6"/>
      <c r="I42" s="4"/>
    </row>
    <row r="43" spans="3:9" x14ac:dyDescent="0.25">
      <c r="C43" s="6">
        <f t="shared" si="3"/>
        <v>0</v>
      </c>
      <c r="D43" s="9" t="s">
        <v>178</v>
      </c>
      <c r="E43" s="9" t="str">
        <f t="shared" si="2"/>
        <v>VERTIKAALSETE ÜHENDUSTEEDE PIND</v>
      </c>
      <c r="F43" s="8" t="str">
        <f>IF('Hoone üldandmed'!$B$4="","",IF(IF(C43&gt;='Hoone üldandmed'!$B$4*1,TRUE,FALSE),C43,""))</f>
        <v/>
      </c>
      <c r="G43" s="8" t="b">
        <f>IF('Hoone üldandmed'!$B$4="",FALSE,IF(C43&gt;='Hoone üldandmed'!$B$4*1,TRUE,FALSE))</f>
        <v>0</v>
      </c>
      <c r="H43" s="6"/>
      <c r="I43" s="4"/>
    </row>
    <row r="44" spans="3:9" x14ac:dyDescent="0.25">
      <c r="C44" s="6">
        <f t="shared" si="3"/>
        <v>0</v>
      </c>
      <c r="D44" s="9" t="s">
        <v>173</v>
      </c>
      <c r="E44" s="9" t="str">
        <f t="shared" si="2"/>
        <v>TEHNOPIND</v>
      </c>
      <c r="F44" s="8" t="str">
        <f>IF('Hoone üldandmed'!$B$4="","",IF(IF(C44&gt;='Hoone üldandmed'!$B$4*1,TRUE,FALSE),C44,""))</f>
        <v/>
      </c>
      <c r="G44" s="8" t="b">
        <f>IF('Hoone üldandmed'!$B$4="",FALSE,IF(C44&gt;='Hoone üldandmed'!$B$4*1,TRUE,FALSE))</f>
        <v>0</v>
      </c>
      <c r="H44" s="6"/>
      <c r="I44" s="4"/>
    </row>
    <row r="45" spans="3:9" x14ac:dyDescent="0.25">
      <c r="C45" s="6">
        <f t="shared" si="3"/>
        <v>0</v>
      </c>
      <c r="D45" s="9" t="s">
        <v>174</v>
      </c>
      <c r="E45" s="9" t="str">
        <f t="shared" si="2"/>
        <v/>
      </c>
      <c r="F45" s="8" t="str">
        <f>IF('Hoone üldandmed'!$B$4="","",IF(IF(C45&gt;='Hoone üldandmed'!$B$4*1,TRUE,FALSE),C45,""))</f>
        <v/>
      </c>
      <c r="G45" s="8" t="b">
        <f>IF('Hoone üldandmed'!$B$4="",FALSE,IF(C45&gt;='Hoone üldandmed'!$B$4*1,TRUE,FALSE))</f>
        <v>0</v>
      </c>
      <c r="H45" s="6"/>
      <c r="I45" s="4"/>
    </row>
    <row r="46" spans="3:9" x14ac:dyDescent="0.25">
      <c r="C46" s="6">
        <f t="shared" si="3"/>
        <v>0</v>
      </c>
      <c r="D46" s="9" t="s">
        <v>175</v>
      </c>
      <c r="E46" s="9" t="str">
        <f t="shared" si="2"/>
        <v/>
      </c>
      <c r="F46" s="8" t="str">
        <f>IF('Hoone üldandmed'!$B$4="","",IF(IF(C46&gt;='Hoone üldandmed'!$B$4*1,TRUE,FALSE),C46,""))</f>
        <v/>
      </c>
      <c r="G46" s="8" t="b">
        <f>IF('Hoone üldandmed'!$B$4="",FALSE,IF(C46&gt;='Hoone üldandmed'!$B$4*1,TRUE,FALSE))</f>
        <v>0</v>
      </c>
      <c r="H46" s="6"/>
      <c r="I46" s="4"/>
    </row>
    <row r="47" spans="3:9" x14ac:dyDescent="0.25">
      <c r="C47" s="6">
        <f t="shared" si="3"/>
        <v>0</v>
      </c>
      <c r="D47" s="9" t="s">
        <v>177</v>
      </c>
      <c r="E47" s="9" t="str">
        <f t="shared" si="2"/>
        <v/>
      </c>
      <c r="F47" s="8" t="str">
        <f>IF('Hoone üldandmed'!$B$4="","",IF(IF(C47&gt;='Hoone üldandmed'!$B$4*1,TRUE,FALSE),C47,""))</f>
        <v/>
      </c>
      <c r="G47" s="8" t="b">
        <f>IF('Hoone üldandmed'!$B$4="",FALSE,IF(C47&gt;='Hoone üldandmed'!$B$4*1,TRUE,FALSE))</f>
        <v>0</v>
      </c>
      <c r="H47" s="6"/>
      <c r="I47" s="4"/>
    </row>
    <row r="48" spans="3:9" x14ac:dyDescent="0.25">
      <c r="C48" s="6">
        <f t="shared" si="3"/>
        <v>0</v>
      </c>
      <c r="D48" s="9" t="s">
        <v>176</v>
      </c>
      <c r="E48" s="9" t="str">
        <f t="shared" si="2"/>
        <v>KORRUSE AVATUD NETOPIND</v>
      </c>
      <c r="F48" s="8" t="str">
        <f>IF('Hoone üldandmed'!$B$4="","",IF(IF(C48&gt;='Hoone üldandmed'!$B$4*1,TRUE,FALSE),C48,""))</f>
        <v/>
      </c>
      <c r="G48" s="8" t="b">
        <f>IF('Hoone üldandmed'!$B$4="",FALSE,IF(C48&gt;='Hoone üldandmed'!$B$4*1,TRUE,FALSE))</f>
        <v>0</v>
      </c>
      <c r="H48" s="6"/>
      <c r="I48" s="4"/>
    </row>
    <row r="49" spans="3:9" x14ac:dyDescent="0.25">
      <c r="C49" s="6">
        <f t="shared" si="3"/>
        <v>1</v>
      </c>
      <c r="D49" s="9" t="str">
        <f>C49&amp;". Korrus"</f>
        <v>1. Korrus</v>
      </c>
      <c r="E49" s="9" t="str">
        <f t="shared" si="2"/>
        <v/>
      </c>
      <c r="F49" s="10">
        <f>IF(IF(C49&lt;='Hoone üldandmed'!$B$3*1,TRUE,FALSE),C49,"")</f>
        <v>1</v>
      </c>
      <c r="G49" s="10" t="b">
        <f>IF(C49&lt;='Hoone üldandmed'!$B$3*1,TRUE,FALSE)</f>
        <v>1</v>
      </c>
      <c r="H49" s="6">
        <f>H41+1</f>
        <v>6</v>
      </c>
      <c r="I49" s="4"/>
    </row>
    <row r="50" spans="3:9" x14ac:dyDescent="0.25">
      <c r="C50" s="6">
        <f t="shared" si="3"/>
        <v>1</v>
      </c>
      <c r="D50" s="9" t="s">
        <v>172</v>
      </c>
      <c r="E50" s="9" t="str">
        <f t="shared" si="2"/>
        <v>ÜÜRITAV PIND</v>
      </c>
      <c r="F50" s="10">
        <f>IF(IF(C50&lt;='Hoone üldandmed'!$B$3*1,TRUE,FALSE),C50,"")</f>
        <v>1</v>
      </c>
      <c r="G50" s="10" t="b">
        <f>IF(C50&lt;='Hoone üldandmed'!$B$3*1,TRUE,FALSE)</f>
        <v>1</v>
      </c>
      <c r="H50" s="6"/>
      <c r="I50" s="4"/>
    </row>
    <row r="51" spans="3:9" x14ac:dyDescent="0.25">
      <c r="C51" s="6">
        <f t="shared" si="3"/>
        <v>1</v>
      </c>
      <c r="D51" s="9" t="s">
        <v>178</v>
      </c>
      <c r="E51" s="9" t="str">
        <f t="shared" si="2"/>
        <v>VERTIKAALSETE ÜHENDUSTEEDE PIND</v>
      </c>
      <c r="F51" s="10">
        <f>IF(IF(C51&lt;='Hoone üldandmed'!$B$3*1,TRUE,FALSE),C51,"")</f>
        <v>1</v>
      </c>
      <c r="G51" s="10" t="b">
        <f>IF(C51&lt;='Hoone üldandmed'!$B$3*1,TRUE,FALSE)</f>
        <v>1</v>
      </c>
      <c r="H51" s="6"/>
      <c r="I51" s="4"/>
    </row>
    <row r="52" spans="3:9" x14ac:dyDescent="0.25">
      <c r="C52" s="6">
        <f t="shared" si="3"/>
        <v>1</v>
      </c>
      <c r="D52" s="9" t="s">
        <v>173</v>
      </c>
      <c r="E52" s="9" t="str">
        <f t="shared" si="2"/>
        <v>TEHNOPIND</v>
      </c>
      <c r="F52" s="10">
        <f>IF(IF(C52&lt;='Hoone üldandmed'!$B$3*1,TRUE,FALSE),C52,"")</f>
        <v>1</v>
      </c>
      <c r="G52" s="10" t="b">
        <f>IF(C52&lt;='Hoone üldandmed'!$B$3*1,TRUE,FALSE)</f>
        <v>1</v>
      </c>
      <c r="H52" s="6"/>
      <c r="I52" s="4"/>
    </row>
    <row r="53" spans="3:9" x14ac:dyDescent="0.25">
      <c r="C53" s="6">
        <f t="shared" si="3"/>
        <v>1</v>
      </c>
      <c r="D53" s="9" t="s">
        <v>174</v>
      </c>
      <c r="E53" s="9" t="str">
        <f t="shared" si="2"/>
        <v/>
      </c>
      <c r="F53" s="10">
        <f>IF(IF(C53&lt;='Hoone üldandmed'!$B$3*1,TRUE,FALSE),C53,"")</f>
        <v>1</v>
      </c>
      <c r="G53" s="10" t="b">
        <f>IF(C53&lt;='Hoone üldandmed'!$B$3*1,TRUE,FALSE)</f>
        <v>1</v>
      </c>
      <c r="H53" s="6"/>
      <c r="I53" s="4"/>
    </row>
    <row r="54" spans="3:9" x14ac:dyDescent="0.25">
      <c r="C54" s="6">
        <f t="shared" si="3"/>
        <v>1</v>
      </c>
      <c r="D54" s="9" t="s">
        <v>175</v>
      </c>
      <c r="E54" s="9" t="str">
        <f t="shared" si="2"/>
        <v/>
      </c>
      <c r="F54" s="10">
        <f>IF(IF(C54&lt;='Hoone üldandmed'!$B$3*1,TRUE,FALSE),C54,"")</f>
        <v>1</v>
      </c>
      <c r="G54" s="10" t="b">
        <f>IF(C54&lt;='Hoone üldandmed'!$B$3*1,TRUE,FALSE)</f>
        <v>1</v>
      </c>
      <c r="H54" s="6"/>
      <c r="I54" s="4"/>
    </row>
    <row r="55" spans="3:9" x14ac:dyDescent="0.25">
      <c r="C55" s="6">
        <f t="shared" si="3"/>
        <v>1</v>
      </c>
      <c r="D55" s="9" t="s">
        <v>177</v>
      </c>
      <c r="E55" s="9" t="str">
        <f t="shared" si="2"/>
        <v/>
      </c>
      <c r="F55" s="10">
        <f>IF(IF(C55&lt;='Hoone üldandmed'!$B$3*1,TRUE,FALSE),C55,"")</f>
        <v>1</v>
      </c>
      <c r="G55" s="10" t="b">
        <f>IF(C55&lt;='Hoone üldandmed'!$B$3*1,TRUE,FALSE)</f>
        <v>1</v>
      </c>
      <c r="H55" s="6"/>
      <c r="I55" s="4"/>
    </row>
    <row r="56" spans="3:9" x14ac:dyDescent="0.25">
      <c r="C56" s="6">
        <f t="shared" si="3"/>
        <v>1</v>
      </c>
      <c r="D56" s="9" t="s">
        <v>176</v>
      </c>
      <c r="E56" s="9" t="str">
        <f t="shared" si="2"/>
        <v>KORRUSE AVATUD NETOPIND</v>
      </c>
      <c r="F56" s="10">
        <f>IF(IF(C56&lt;='Hoone üldandmed'!$B$3*1,TRUE,FALSE),C56,"")</f>
        <v>1</v>
      </c>
      <c r="G56" s="10" t="b">
        <f>IF(C56&lt;='Hoone üldandmed'!$B$3*1,TRUE,FALSE)</f>
        <v>1</v>
      </c>
      <c r="H56" s="6"/>
      <c r="I56" s="4"/>
    </row>
    <row r="57" spans="3:9" x14ac:dyDescent="0.25">
      <c r="C57" s="6">
        <f t="shared" si="3"/>
        <v>2</v>
      </c>
      <c r="D57" s="9" t="str">
        <f>C57&amp;". Korrus"</f>
        <v>2. Korrus</v>
      </c>
      <c r="E57" s="9" t="str">
        <f t="shared" si="2"/>
        <v/>
      </c>
      <c r="F57" s="10">
        <f>IF(IF(C57&lt;='Hoone üldandmed'!$B$3*1,TRUE,FALSE),C57,"")</f>
        <v>2</v>
      </c>
      <c r="G57" s="10" t="b">
        <f>IF(C57&lt;='Hoone üldandmed'!$B$3*1,TRUE,FALSE)</f>
        <v>1</v>
      </c>
      <c r="H57" s="6">
        <f>H49+1</f>
        <v>7</v>
      </c>
      <c r="I57" s="4"/>
    </row>
    <row r="58" spans="3:9" x14ac:dyDescent="0.25">
      <c r="C58" s="6">
        <f t="shared" si="3"/>
        <v>2</v>
      </c>
      <c r="D58" s="9" t="s">
        <v>172</v>
      </c>
      <c r="E58" s="9" t="str">
        <f t="shared" si="2"/>
        <v>ÜÜRITAV PIND</v>
      </c>
      <c r="F58" s="10">
        <f>IF(IF(C58&lt;='Hoone üldandmed'!$B$3*1,TRUE,FALSE),C58,"")</f>
        <v>2</v>
      </c>
      <c r="G58" s="10" t="b">
        <f>IF(C58&lt;='Hoone üldandmed'!$B$3*1,TRUE,FALSE)</f>
        <v>1</v>
      </c>
      <c r="H58" s="6"/>
      <c r="I58" s="4"/>
    </row>
    <row r="59" spans="3:9" x14ac:dyDescent="0.25">
      <c r="C59" s="6">
        <f t="shared" si="3"/>
        <v>2</v>
      </c>
      <c r="D59" s="9" t="s">
        <v>178</v>
      </c>
      <c r="E59" s="9" t="str">
        <f t="shared" si="2"/>
        <v>VERTIKAALSETE ÜHENDUSTEEDE PIND</v>
      </c>
      <c r="F59" s="10">
        <f>IF(IF(C59&lt;='Hoone üldandmed'!$B$3*1,TRUE,FALSE),C59,"")</f>
        <v>2</v>
      </c>
      <c r="G59" s="10" t="b">
        <f>IF(C59&lt;='Hoone üldandmed'!$B$3*1,TRUE,FALSE)</f>
        <v>1</v>
      </c>
      <c r="H59" s="6"/>
      <c r="I59" s="4"/>
    </row>
    <row r="60" spans="3:9" x14ac:dyDescent="0.25">
      <c r="C60" s="6">
        <f t="shared" si="3"/>
        <v>2</v>
      </c>
      <c r="D60" s="9" t="s">
        <v>173</v>
      </c>
      <c r="E60" s="9" t="str">
        <f t="shared" si="2"/>
        <v>TEHNOPIND</v>
      </c>
      <c r="F60" s="10">
        <f>IF(IF(C60&lt;='Hoone üldandmed'!$B$3*1,TRUE,FALSE),C60,"")</f>
        <v>2</v>
      </c>
      <c r="G60" s="10" t="b">
        <f>IF(C60&lt;='Hoone üldandmed'!$B$3*1,TRUE,FALSE)</f>
        <v>1</v>
      </c>
      <c r="H60" s="6"/>
      <c r="I60" s="4"/>
    </row>
    <row r="61" spans="3:9" x14ac:dyDescent="0.25">
      <c r="C61" s="6">
        <f t="shared" si="3"/>
        <v>2</v>
      </c>
      <c r="D61" s="9" t="s">
        <v>174</v>
      </c>
      <c r="E61" s="9" t="str">
        <f t="shared" si="2"/>
        <v/>
      </c>
      <c r="F61" s="10">
        <f>IF(IF(C61&lt;='Hoone üldandmed'!$B$3*1,TRUE,FALSE),C61,"")</f>
        <v>2</v>
      </c>
      <c r="G61" s="10" t="b">
        <f>IF(C61&lt;='Hoone üldandmed'!$B$3*1,TRUE,FALSE)</f>
        <v>1</v>
      </c>
      <c r="H61" s="6"/>
      <c r="I61" s="4"/>
    </row>
    <row r="62" spans="3:9" x14ac:dyDescent="0.25">
      <c r="C62" s="6">
        <f t="shared" si="3"/>
        <v>2</v>
      </c>
      <c r="D62" s="9" t="s">
        <v>175</v>
      </c>
      <c r="E62" s="9" t="str">
        <f t="shared" si="2"/>
        <v/>
      </c>
      <c r="F62" s="10">
        <f>IF(IF(C62&lt;='Hoone üldandmed'!$B$3*1,TRUE,FALSE),C62,"")</f>
        <v>2</v>
      </c>
      <c r="G62" s="10" t="b">
        <f>IF(C62&lt;='Hoone üldandmed'!$B$3*1,TRUE,FALSE)</f>
        <v>1</v>
      </c>
      <c r="H62" s="6"/>
      <c r="I62" s="4"/>
    </row>
    <row r="63" spans="3:9" x14ac:dyDescent="0.25">
      <c r="C63" s="6">
        <f t="shared" si="3"/>
        <v>2</v>
      </c>
      <c r="D63" s="9" t="s">
        <v>177</v>
      </c>
      <c r="E63" s="9" t="str">
        <f t="shared" si="2"/>
        <v/>
      </c>
      <c r="F63" s="10">
        <f>IF(IF(C63&lt;='Hoone üldandmed'!$B$3*1,TRUE,FALSE),C63,"")</f>
        <v>2</v>
      </c>
      <c r="G63" s="10" t="b">
        <f>IF(C63&lt;='Hoone üldandmed'!$B$3*1,TRUE,FALSE)</f>
        <v>1</v>
      </c>
      <c r="H63" s="6"/>
      <c r="I63" s="4"/>
    </row>
    <row r="64" spans="3:9" x14ac:dyDescent="0.25">
      <c r="C64" s="6">
        <f t="shared" si="3"/>
        <v>2</v>
      </c>
      <c r="D64" s="9" t="s">
        <v>176</v>
      </c>
      <c r="E64" s="9" t="str">
        <f t="shared" si="2"/>
        <v>KORRUSE AVATUD NETOPIND</v>
      </c>
      <c r="F64" s="10">
        <f>IF(IF(C64&lt;='Hoone üldandmed'!$B$3*1,TRUE,FALSE),C64,"")</f>
        <v>2</v>
      </c>
      <c r="G64" s="10" t="b">
        <f>IF(C64&lt;='Hoone üldandmed'!$B$3*1,TRUE,FALSE)</f>
        <v>1</v>
      </c>
      <c r="H64" s="6"/>
      <c r="I64" s="4"/>
    </row>
    <row r="65" spans="3:9" x14ac:dyDescent="0.25">
      <c r="C65" s="6">
        <f t="shared" si="3"/>
        <v>3</v>
      </c>
      <c r="D65" s="9" t="str">
        <f>C65&amp;". Korrus"</f>
        <v>3. Korrus</v>
      </c>
      <c r="E65" s="9" t="str">
        <f t="shared" si="2"/>
        <v/>
      </c>
      <c r="F65" s="10" t="str">
        <f>IF(IF(C65&lt;='Hoone üldandmed'!$B$3*1,TRUE,FALSE),C65,"")</f>
        <v/>
      </c>
      <c r="G65" s="10" t="b">
        <f>IF(C65&lt;='Hoone üldandmed'!$B$3*1,TRUE,FALSE)</f>
        <v>0</v>
      </c>
      <c r="H65" s="6">
        <f>H57+1</f>
        <v>8</v>
      </c>
      <c r="I65" s="4"/>
    </row>
    <row r="66" spans="3:9" x14ac:dyDescent="0.25">
      <c r="C66" s="6">
        <f t="shared" si="3"/>
        <v>3</v>
      </c>
      <c r="D66" s="9" t="s">
        <v>172</v>
      </c>
      <c r="E66" s="9" t="str">
        <f t="shared" si="2"/>
        <v>ÜÜRITAV PIND</v>
      </c>
      <c r="F66" s="10" t="str">
        <f>IF(IF(C66&lt;='Hoone üldandmed'!$B$3*1,TRUE,FALSE),C66,"")</f>
        <v/>
      </c>
      <c r="G66" s="10" t="b">
        <f>IF(C66&lt;='Hoone üldandmed'!$B$3*1,TRUE,FALSE)</f>
        <v>0</v>
      </c>
      <c r="H66" s="6"/>
      <c r="I66" s="4"/>
    </row>
    <row r="67" spans="3:9" x14ac:dyDescent="0.25">
      <c r="C67" s="6">
        <f t="shared" si="3"/>
        <v>3</v>
      </c>
      <c r="D67" s="9" t="s">
        <v>178</v>
      </c>
      <c r="E67" s="9" t="str">
        <f t="shared" si="2"/>
        <v>VERTIKAALSETE ÜHENDUSTEEDE PIND</v>
      </c>
      <c r="F67" s="10" t="str">
        <f>IF(IF(C67&lt;='Hoone üldandmed'!$B$3*1,TRUE,FALSE),C67,"")</f>
        <v/>
      </c>
      <c r="G67" s="10" t="b">
        <f>IF(C67&lt;='Hoone üldandmed'!$B$3*1,TRUE,FALSE)</f>
        <v>0</v>
      </c>
      <c r="H67" s="6"/>
      <c r="I67" s="4"/>
    </row>
    <row r="68" spans="3:9" x14ac:dyDescent="0.25">
      <c r="C68" s="6">
        <f t="shared" si="3"/>
        <v>3</v>
      </c>
      <c r="D68" s="9" t="s">
        <v>173</v>
      </c>
      <c r="E68" s="9" t="str">
        <f t="shared" si="2"/>
        <v>TEHNOPIND</v>
      </c>
      <c r="F68" s="10" t="str">
        <f>IF(IF(C68&lt;='Hoone üldandmed'!$B$3*1,TRUE,FALSE),C68,"")</f>
        <v/>
      </c>
      <c r="G68" s="10" t="b">
        <f>IF(C68&lt;='Hoone üldandmed'!$B$3*1,TRUE,FALSE)</f>
        <v>0</v>
      </c>
      <c r="H68" s="6"/>
      <c r="I68" s="4"/>
    </row>
    <row r="69" spans="3:9" x14ac:dyDescent="0.25">
      <c r="C69" s="6">
        <f t="shared" si="3"/>
        <v>3</v>
      </c>
      <c r="D69" s="9" t="s">
        <v>174</v>
      </c>
      <c r="E69" s="9" t="str">
        <f t="shared" si="2"/>
        <v/>
      </c>
      <c r="F69" s="10" t="str">
        <f>IF(IF(C69&lt;='Hoone üldandmed'!$B$3*1,TRUE,FALSE),C69,"")</f>
        <v/>
      </c>
      <c r="G69" s="10" t="b">
        <f>IF(C69&lt;='Hoone üldandmed'!$B$3*1,TRUE,FALSE)</f>
        <v>0</v>
      </c>
      <c r="H69" s="6"/>
      <c r="I69" s="4"/>
    </row>
    <row r="70" spans="3:9" x14ac:dyDescent="0.25">
      <c r="C70" s="6">
        <f t="shared" si="3"/>
        <v>3</v>
      </c>
      <c r="D70" s="9" t="s">
        <v>175</v>
      </c>
      <c r="E70" s="9" t="str">
        <f t="shared" si="2"/>
        <v/>
      </c>
      <c r="F70" s="10" t="str">
        <f>IF(IF(C70&lt;='Hoone üldandmed'!$B$3*1,TRUE,FALSE),C70,"")</f>
        <v/>
      </c>
      <c r="G70" s="10" t="b">
        <f>IF(C70&lt;='Hoone üldandmed'!$B$3*1,TRUE,FALSE)</f>
        <v>0</v>
      </c>
      <c r="H70" s="6"/>
      <c r="I70" s="4"/>
    </row>
    <row r="71" spans="3:9" x14ac:dyDescent="0.25">
      <c r="C71" s="6">
        <f t="shared" si="3"/>
        <v>3</v>
      </c>
      <c r="D71" s="9" t="s">
        <v>177</v>
      </c>
      <c r="E71" s="9" t="str">
        <f t="shared" si="2"/>
        <v/>
      </c>
      <c r="F71" s="10" t="str">
        <f>IF(IF(C71&lt;='Hoone üldandmed'!$B$3*1,TRUE,FALSE),C71,"")</f>
        <v/>
      </c>
      <c r="G71" s="10" t="b">
        <f>IF(C71&lt;='Hoone üldandmed'!$B$3*1,TRUE,FALSE)</f>
        <v>0</v>
      </c>
      <c r="H71" s="6"/>
      <c r="I71" s="4"/>
    </row>
    <row r="72" spans="3:9" x14ac:dyDescent="0.25">
      <c r="C72" s="6">
        <f t="shared" si="3"/>
        <v>3</v>
      </c>
      <c r="D72" s="9" t="s">
        <v>176</v>
      </c>
      <c r="E72" s="9" t="str">
        <f t="shared" si="2"/>
        <v>KORRUSE AVATUD NETOPIND</v>
      </c>
      <c r="F72" s="10" t="str">
        <f>IF(IF(C72&lt;='Hoone üldandmed'!$B$3*1,TRUE,FALSE),C72,"")</f>
        <v/>
      </c>
      <c r="G72" s="10" t="b">
        <f>IF(C72&lt;='Hoone üldandmed'!$B$3*1,TRUE,FALSE)</f>
        <v>0</v>
      </c>
      <c r="H72" s="6"/>
      <c r="I72" s="4"/>
    </row>
    <row r="73" spans="3:9" x14ac:dyDescent="0.25">
      <c r="C73" s="6">
        <f t="shared" si="3"/>
        <v>4</v>
      </c>
      <c r="D73" s="9" t="str">
        <f>C73&amp;". Korrus"</f>
        <v>4. Korrus</v>
      </c>
      <c r="E73" s="9" t="str">
        <f t="shared" si="2"/>
        <v/>
      </c>
      <c r="F73" s="10" t="str">
        <f>IF(IF(C73&lt;='Hoone üldandmed'!$B$3*1,TRUE,FALSE),C73,"")</f>
        <v/>
      </c>
      <c r="G73" s="10" t="b">
        <f>IF(C73&lt;='Hoone üldandmed'!$B$3*1,TRUE,FALSE)</f>
        <v>0</v>
      </c>
      <c r="H73" s="6">
        <f>H65+1</f>
        <v>9</v>
      </c>
      <c r="I73" s="4"/>
    </row>
    <row r="74" spans="3:9" x14ac:dyDescent="0.25">
      <c r="C74" s="6">
        <f t="shared" ref="C74:C137" si="4">C66+1</f>
        <v>4</v>
      </c>
      <c r="D74" s="9" t="s">
        <v>172</v>
      </c>
      <c r="E74" s="9" t="str">
        <f t="shared" ref="E74:E137" si="5">IF(E66=0,"",E66)</f>
        <v>ÜÜRITAV PIND</v>
      </c>
      <c r="F74" s="10" t="str">
        <f>IF(IF(C74&lt;='Hoone üldandmed'!$B$3*1,TRUE,FALSE),C74,"")</f>
        <v/>
      </c>
      <c r="G74" s="10" t="b">
        <f>IF(C74&lt;='Hoone üldandmed'!$B$3*1,TRUE,FALSE)</f>
        <v>0</v>
      </c>
      <c r="H74" s="6"/>
      <c r="I74" s="4"/>
    </row>
    <row r="75" spans="3:9" x14ac:dyDescent="0.25">
      <c r="C75" s="6">
        <f t="shared" si="4"/>
        <v>4</v>
      </c>
      <c r="D75" s="9" t="s">
        <v>178</v>
      </c>
      <c r="E75" s="9" t="str">
        <f t="shared" si="5"/>
        <v>VERTIKAALSETE ÜHENDUSTEEDE PIND</v>
      </c>
      <c r="F75" s="10" t="str">
        <f>IF(IF(C75&lt;='Hoone üldandmed'!$B$3*1,TRUE,FALSE),C75,"")</f>
        <v/>
      </c>
      <c r="G75" s="10" t="b">
        <f>IF(C75&lt;='Hoone üldandmed'!$B$3*1,TRUE,FALSE)</f>
        <v>0</v>
      </c>
      <c r="H75" s="6"/>
      <c r="I75" s="4"/>
    </row>
    <row r="76" spans="3:9" x14ac:dyDescent="0.25">
      <c r="C76" s="6">
        <f t="shared" si="4"/>
        <v>4</v>
      </c>
      <c r="D76" s="9" t="s">
        <v>173</v>
      </c>
      <c r="E76" s="9" t="str">
        <f t="shared" si="5"/>
        <v>TEHNOPIND</v>
      </c>
      <c r="F76" s="10" t="str">
        <f>IF(IF(C76&lt;='Hoone üldandmed'!$B$3*1,TRUE,FALSE),C76,"")</f>
        <v/>
      </c>
      <c r="G76" s="10" t="b">
        <f>IF(C76&lt;='Hoone üldandmed'!$B$3*1,TRUE,FALSE)</f>
        <v>0</v>
      </c>
      <c r="H76" s="6"/>
      <c r="I76" s="4"/>
    </row>
    <row r="77" spans="3:9" x14ac:dyDescent="0.25">
      <c r="C77" s="6">
        <f t="shared" si="4"/>
        <v>4</v>
      </c>
      <c r="D77" s="9" t="s">
        <v>174</v>
      </c>
      <c r="E77" s="9" t="str">
        <f t="shared" si="5"/>
        <v/>
      </c>
      <c r="F77" s="10" t="str">
        <f>IF(IF(C77&lt;='Hoone üldandmed'!$B$3*1,TRUE,FALSE),C77,"")</f>
        <v/>
      </c>
      <c r="G77" s="10" t="b">
        <f>IF(C77&lt;='Hoone üldandmed'!$B$3*1,TRUE,FALSE)</f>
        <v>0</v>
      </c>
      <c r="H77" s="6"/>
      <c r="I77" s="4"/>
    </row>
    <row r="78" spans="3:9" x14ac:dyDescent="0.25">
      <c r="C78" s="6">
        <f t="shared" si="4"/>
        <v>4</v>
      </c>
      <c r="D78" s="9" t="s">
        <v>175</v>
      </c>
      <c r="E78" s="9" t="str">
        <f t="shared" si="5"/>
        <v/>
      </c>
      <c r="F78" s="10" t="str">
        <f>IF(IF(C78&lt;='Hoone üldandmed'!$B$3*1,TRUE,FALSE),C78,"")</f>
        <v/>
      </c>
      <c r="G78" s="10" t="b">
        <f>IF(C78&lt;='Hoone üldandmed'!$B$3*1,TRUE,FALSE)</f>
        <v>0</v>
      </c>
      <c r="H78" s="6"/>
      <c r="I78" s="4"/>
    </row>
    <row r="79" spans="3:9" x14ac:dyDescent="0.25">
      <c r="C79" s="6">
        <f t="shared" si="4"/>
        <v>4</v>
      </c>
      <c r="D79" s="9" t="s">
        <v>177</v>
      </c>
      <c r="E79" s="9" t="str">
        <f t="shared" si="5"/>
        <v/>
      </c>
      <c r="F79" s="10" t="str">
        <f>IF(IF(C79&lt;='Hoone üldandmed'!$B$3*1,TRUE,FALSE),C79,"")</f>
        <v/>
      </c>
      <c r="G79" s="10" t="b">
        <f>IF(C79&lt;='Hoone üldandmed'!$B$3*1,TRUE,FALSE)</f>
        <v>0</v>
      </c>
      <c r="H79" s="6"/>
      <c r="I79" s="4"/>
    </row>
    <row r="80" spans="3:9" x14ac:dyDescent="0.25">
      <c r="C80" s="6">
        <f t="shared" si="4"/>
        <v>4</v>
      </c>
      <c r="D80" s="9" t="s">
        <v>176</v>
      </c>
      <c r="E80" s="9" t="str">
        <f t="shared" si="5"/>
        <v>KORRUSE AVATUD NETOPIND</v>
      </c>
      <c r="F80" s="10" t="str">
        <f>IF(IF(C80&lt;='Hoone üldandmed'!$B$3*1,TRUE,FALSE),C80,"")</f>
        <v/>
      </c>
      <c r="G80" s="10" t="b">
        <f>IF(C80&lt;='Hoone üldandmed'!$B$3*1,TRUE,FALSE)</f>
        <v>0</v>
      </c>
      <c r="H80" s="6"/>
      <c r="I80" s="4"/>
    </row>
    <row r="81" spans="3:9" x14ac:dyDescent="0.25">
      <c r="C81" s="6">
        <f t="shared" si="4"/>
        <v>5</v>
      </c>
      <c r="D81" s="9" t="str">
        <f>C81&amp;". Korrus"</f>
        <v>5. Korrus</v>
      </c>
      <c r="E81" s="9" t="str">
        <f t="shared" si="5"/>
        <v/>
      </c>
      <c r="F81" s="10" t="str">
        <f>IF(IF(C81&lt;='Hoone üldandmed'!$B$3*1,TRUE,FALSE),C81,"")</f>
        <v/>
      </c>
      <c r="G81" s="10" t="b">
        <f>IF(C81&lt;='Hoone üldandmed'!$B$3*1,TRUE,FALSE)</f>
        <v>0</v>
      </c>
      <c r="H81" s="6">
        <f>H73+1</f>
        <v>10</v>
      </c>
      <c r="I81" s="4"/>
    </row>
    <row r="82" spans="3:9" x14ac:dyDescent="0.25">
      <c r="C82" s="6">
        <f t="shared" si="4"/>
        <v>5</v>
      </c>
      <c r="D82" s="9" t="s">
        <v>172</v>
      </c>
      <c r="E82" s="9" t="str">
        <f t="shared" si="5"/>
        <v>ÜÜRITAV PIND</v>
      </c>
      <c r="F82" s="10" t="str">
        <f>IF(IF(C82&lt;='Hoone üldandmed'!$B$3*1,TRUE,FALSE),C82,"")</f>
        <v/>
      </c>
      <c r="G82" s="10" t="b">
        <f>IF(C82&lt;='Hoone üldandmed'!$B$3*1,TRUE,FALSE)</f>
        <v>0</v>
      </c>
      <c r="H82" s="6"/>
      <c r="I82" s="4"/>
    </row>
    <row r="83" spans="3:9" x14ac:dyDescent="0.25">
      <c r="C83" s="6">
        <f t="shared" si="4"/>
        <v>5</v>
      </c>
      <c r="D83" s="9" t="s">
        <v>178</v>
      </c>
      <c r="E83" s="9" t="str">
        <f t="shared" si="5"/>
        <v>VERTIKAALSETE ÜHENDUSTEEDE PIND</v>
      </c>
      <c r="F83" s="10" t="str">
        <f>IF(IF(C83&lt;='Hoone üldandmed'!$B$3*1,TRUE,FALSE),C83,"")</f>
        <v/>
      </c>
      <c r="G83" s="10" t="b">
        <f>IF(C83&lt;='Hoone üldandmed'!$B$3*1,TRUE,FALSE)</f>
        <v>0</v>
      </c>
      <c r="H83" s="6"/>
      <c r="I83" s="4"/>
    </row>
    <row r="84" spans="3:9" x14ac:dyDescent="0.25">
      <c r="C84" s="6">
        <f t="shared" si="4"/>
        <v>5</v>
      </c>
      <c r="D84" s="9" t="s">
        <v>173</v>
      </c>
      <c r="E84" s="9" t="str">
        <f t="shared" si="5"/>
        <v>TEHNOPIND</v>
      </c>
      <c r="F84" s="10" t="str">
        <f>IF(IF(C84&lt;='Hoone üldandmed'!$B$3*1,TRUE,FALSE),C84,"")</f>
        <v/>
      </c>
      <c r="G84" s="10" t="b">
        <f>IF(C84&lt;='Hoone üldandmed'!$B$3*1,TRUE,FALSE)</f>
        <v>0</v>
      </c>
      <c r="H84" s="6"/>
      <c r="I84" s="4"/>
    </row>
    <row r="85" spans="3:9" x14ac:dyDescent="0.25">
      <c r="C85" s="6">
        <f t="shared" si="4"/>
        <v>5</v>
      </c>
      <c r="D85" s="9" t="s">
        <v>174</v>
      </c>
      <c r="E85" s="9" t="str">
        <f t="shared" si="5"/>
        <v/>
      </c>
      <c r="F85" s="10" t="str">
        <f>IF(IF(C85&lt;='Hoone üldandmed'!$B$3*1,TRUE,FALSE),C85,"")</f>
        <v/>
      </c>
      <c r="G85" s="10" t="b">
        <f>IF(C85&lt;='Hoone üldandmed'!$B$3*1,TRUE,FALSE)</f>
        <v>0</v>
      </c>
      <c r="H85" s="6"/>
      <c r="I85" s="4"/>
    </row>
    <row r="86" spans="3:9" x14ac:dyDescent="0.25">
      <c r="C86" s="6">
        <f t="shared" si="4"/>
        <v>5</v>
      </c>
      <c r="D86" s="9" t="s">
        <v>175</v>
      </c>
      <c r="E86" s="9" t="str">
        <f t="shared" si="5"/>
        <v/>
      </c>
      <c r="F86" s="10" t="str">
        <f>IF(IF(C86&lt;='Hoone üldandmed'!$B$3*1,TRUE,FALSE),C86,"")</f>
        <v/>
      </c>
      <c r="G86" s="10" t="b">
        <f>IF(C86&lt;='Hoone üldandmed'!$B$3*1,TRUE,FALSE)</f>
        <v>0</v>
      </c>
      <c r="H86" s="6"/>
      <c r="I86" s="4"/>
    </row>
    <row r="87" spans="3:9" x14ac:dyDescent="0.25">
      <c r="C87" s="6">
        <f t="shared" si="4"/>
        <v>5</v>
      </c>
      <c r="D87" s="9" t="s">
        <v>177</v>
      </c>
      <c r="E87" s="9" t="str">
        <f t="shared" si="5"/>
        <v/>
      </c>
      <c r="F87" s="10" t="str">
        <f>IF(IF(C87&lt;='Hoone üldandmed'!$B$3*1,TRUE,FALSE),C87,"")</f>
        <v/>
      </c>
      <c r="G87" s="10" t="b">
        <f>IF(C87&lt;='Hoone üldandmed'!$B$3*1,TRUE,FALSE)</f>
        <v>0</v>
      </c>
      <c r="H87" s="6"/>
      <c r="I87" s="4"/>
    </row>
    <row r="88" spans="3:9" x14ac:dyDescent="0.25">
      <c r="C88" s="6">
        <f t="shared" si="4"/>
        <v>5</v>
      </c>
      <c r="D88" s="9" t="s">
        <v>176</v>
      </c>
      <c r="E88" s="9" t="str">
        <f t="shared" si="5"/>
        <v>KORRUSE AVATUD NETOPIND</v>
      </c>
      <c r="F88" s="10" t="str">
        <f>IF(IF(C88&lt;='Hoone üldandmed'!$B$3*1,TRUE,FALSE),C88,"")</f>
        <v/>
      </c>
      <c r="G88" s="10" t="b">
        <f>IF(C88&lt;='Hoone üldandmed'!$B$3*1,TRUE,FALSE)</f>
        <v>0</v>
      </c>
      <c r="H88" s="6"/>
      <c r="I88" s="4"/>
    </row>
    <row r="89" spans="3:9" x14ac:dyDescent="0.25">
      <c r="C89" s="6">
        <f t="shared" si="4"/>
        <v>6</v>
      </c>
      <c r="D89" s="9" t="str">
        <f>C89&amp;". Korrus"</f>
        <v>6. Korrus</v>
      </c>
      <c r="E89" s="9" t="str">
        <f t="shared" si="5"/>
        <v/>
      </c>
      <c r="F89" s="10" t="str">
        <f>IF(IF(C89&lt;='Hoone üldandmed'!$B$3*1,TRUE,FALSE),C89,"")</f>
        <v/>
      </c>
      <c r="G89" s="10" t="b">
        <f>IF(C89&lt;='Hoone üldandmed'!$B$3*1,TRUE,FALSE)</f>
        <v>0</v>
      </c>
      <c r="H89" s="6">
        <f>H81+1</f>
        <v>11</v>
      </c>
      <c r="I89" s="4"/>
    </row>
    <row r="90" spans="3:9" x14ac:dyDescent="0.25">
      <c r="C90" s="6">
        <f t="shared" si="4"/>
        <v>6</v>
      </c>
      <c r="D90" s="9" t="s">
        <v>172</v>
      </c>
      <c r="E90" s="9" t="str">
        <f t="shared" si="5"/>
        <v>ÜÜRITAV PIND</v>
      </c>
      <c r="F90" s="10" t="str">
        <f>IF(IF(C90&lt;='Hoone üldandmed'!$B$3*1,TRUE,FALSE),C90,"")</f>
        <v/>
      </c>
      <c r="G90" s="10" t="b">
        <f>IF(C90&lt;='Hoone üldandmed'!$B$3*1,TRUE,FALSE)</f>
        <v>0</v>
      </c>
      <c r="H90" s="6"/>
      <c r="I90" s="4"/>
    </row>
    <row r="91" spans="3:9" x14ac:dyDescent="0.25">
      <c r="C91" s="6">
        <f t="shared" si="4"/>
        <v>6</v>
      </c>
      <c r="D91" s="9" t="s">
        <v>178</v>
      </c>
      <c r="E91" s="9" t="str">
        <f t="shared" si="5"/>
        <v>VERTIKAALSETE ÜHENDUSTEEDE PIND</v>
      </c>
      <c r="F91" s="10" t="str">
        <f>IF(IF(C91&lt;='Hoone üldandmed'!$B$3*1,TRUE,FALSE),C91,"")</f>
        <v/>
      </c>
      <c r="G91" s="10" t="b">
        <f>IF(C91&lt;='Hoone üldandmed'!$B$3*1,TRUE,FALSE)</f>
        <v>0</v>
      </c>
      <c r="H91" s="6"/>
      <c r="I91" s="4"/>
    </row>
    <row r="92" spans="3:9" x14ac:dyDescent="0.25">
      <c r="C92" s="6">
        <f t="shared" si="4"/>
        <v>6</v>
      </c>
      <c r="D92" s="9" t="s">
        <v>173</v>
      </c>
      <c r="E92" s="9" t="str">
        <f t="shared" si="5"/>
        <v>TEHNOPIND</v>
      </c>
      <c r="F92" s="10" t="str">
        <f>IF(IF(C92&lt;='Hoone üldandmed'!$B$3*1,TRUE,FALSE),C92,"")</f>
        <v/>
      </c>
      <c r="G92" s="10" t="b">
        <f>IF(C92&lt;='Hoone üldandmed'!$B$3*1,TRUE,FALSE)</f>
        <v>0</v>
      </c>
      <c r="H92" s="6"/>
      <c r="I92" s="4"/>
    </row>
    <row r="93" spans="3:9" x14ac:dyDescent="0.25">
      <c r="C93" s="6">
        <f t="shared" si="4"/>
        <v>6</v>
      </c>
      <c r="D93" s="9" t="s">
        <v>174</v>
      </c>
      <c r="E93" s="9" t="str">
        <f t="shared" si="5"/>
        <v/>
      </c>
      <c r="F93" s="10" t="str">
        <f>IF(IF(C93&lt;='Hoone üldandmed'!$B$3*1,TRUE,FALSE),C93,"")</f>
        <v/>
      </c>
      <c r="G93" s="10" t="b">
        <f>IF(C93&lt;='Hoone üldandmed'!$B$3*1,TRUE,FALSE)</f>
        <v>0</v>
      </c>
      <c r="H93" s="6"/>
      <c r="I93" s="4"/>
    </row>
    <row r="94" spans="3:9" x14ac:dyDescent="0.25">
      <c r="C94" s="6">
        <f t="shared" si="4"/>
        <v>6</v>
      </c>
      <c r="D94" s="9" t="s">
        <v>175</v>
      </c>
      <c r="E94" s="9" t="str">
        <f t="shared" si="5"/>
        <v/>
      </c>
      <c r="F94" s="10" t="str">
        <f>IF(IF(C94&lt;='Hoone üldandmed'!$B$3*1,TRUE,FALSE),C94,"")</f>
        <v/>
      </c>
      <c r="G94" s="10" t="b">
        <f>IF(C94&lt;='Hoone üldandmed'!$B$3*1,TRUE,FALSE)</f>
        <v>0</v>
      </c>
      <c r="H94" s="6"/>
      <c r="I94" s="4"/>
    </row>
    <row r="95" spans="3:9" x14ac:dyDescent="0.25">
      <c r="C95" s="6">
        <f t="shared" si="4"/>
        <v>6</v>
      </c>
      <c r="D95" s="9" t="s">
        <v>177</v>
      </c>
      <c r="E95" s="9" t="str">
        <f t="shared" si="5"/>
        <v/>
      </c>
      <c r="F95" s="10" t="str">
        <f>IF(IF(C95&lt;='Hoone üldandmed'!$B$3*1,TRUE,FALSE),C95,"")</f>
        <v/>
      </c>
      <c r="G95" s="10" t="b">
        <f>IF(C95&lt;='Hoone üldandmed'!$B$3*1,TRUE,FALSE)</f>
        <v>0</v>
      </c>
      <c r="H95" s="6"/>
      <c r="I95" s="4"/>
    </row>
    <row r="96" spans="3:9" x14ac:dyDescent="0.25">
      <c r="C96" s="6">
        <f t="shared" si="4"/>
        <v>6</v>
      </c>
      <c r="D96" s="9" t="s">
        <v>176</v>
      </c>
      <c r="E96" s="9" t="str">
        <f t="shared" si="5"/>
        <v>KORRUSE AVATUD NETOPIND</v>
      </c>
      <c r="F96" s="10" t="str">
        <f>IF(IF(C96&lt;='Hoone üldandmed'!$B$3*1,TRUE,FALSE),C96,"")</f>
        <v/>
      </c>
      <c r="G96" s="10" t="b">
        <f>IF(C96&lt;='Hoone üldandmed'!$B$3*1,TRUE,FALSE)</f>
        <v>0</v>
      </c>
      <c r="H96" s="6"/>
      <c r="I96" s="4"/>
    </row>
    <row r="97" spans="3:9" x14ac:dyDescent="0.25">
      <c r="C97" s="6">
        <f t="shared" si="4"/>
        <v>7</v>
      </c>
      <c r="D97" s="9" t="str">
        <f>C97&amp;". Korrus"</f>
        <v>7. Korrus</v>
      </c>
      <c r="E97" s="9" t="str">
        <f t="shared" si="5"/>
        <v/>
      </c>
      <c r="F97" s="10" t="str">
        <f>IF(IF(C97&lt;='Hoone üldandmed'!$B$3*1,TRUE,FALSE),C97,"")</f>
        <v/>
      </c>
      <c r="G97" s="10" t="b">
        <f>IF(C97&lt;='Hoone üldandmed'!$B$3*1,TRUE,FALSE)</f>
        <v>0</v>
      </c>
      <c r="H97" s="6">
        <f>H89+1</f>
        <v>12</v>
      </c>
      <c r="I97" s="4"/>
    </row>
    <row r="98" spans="3:9" x14ac:dyDescent="0.25">
      <c r="C98" s="6">
        <f t="shared" si="4"/>
        <v>7</v>
      </c>
      <c r="D98" s="9" t="s">
        <v>172</v>
      </c>
      <c r="E98" s="9" t="str">
        <f t="shared" si="5"/>
        <v>ÜÜRITAV PIND</v>
      </c>
      <c r="F98" s="10" t="str">
        <f>IF(IF(C98&lt;='Hoone üldandmed'!$B$3*1,TRUE,FALSE),C98,"")</f>
        <v/>
      </c>
      <c r="G98" s="10" t="b">
        <f>IF(C98&lt;='Hoone üldandmed'!$B$3*1,TRUE,FALSE)</f>
        <v>0</v>
      </c>
      <c r="H98" s="6"/>
      <c r="I98" s="4"/>
    </row>
    <row r="99" spans="3:9" x14ac:dyDescent="0.25">
      <c r="C99" s="6">
        <f t="shared" si="4"/>
        <v>7</v>
      </c>
      <c r="D99" s="9" t="s">
        <v>178</v>
      </c>
      <c r="E99" s="9" t="str">
        <f t="shared" si="5"/>
        <v>VERTIKAALSETE ÜHENDUSTEEDE PIND</v>
      </c>
      <c r="F99" s="10" t="str">
        <f>IF(IF(C99&lt;='Hoone üldandmed'!$B$3*1,TRUE,FALSE),C99,"")</f>
        <v/>
      </c>
      <c r="G99" s="10" t="b">
        <f>IF(C99&lt;='Hoone üldandmed'!$B$3*1,TRUE,FALSE)</f>
        <v>0</v>
      </c>
      <c r="H99" s="6"/>
      <c r="I99" s="4"/>
    </row>
    <row r="100" spans="3:9" x14ac:dyDescent="0.25">
      <c r="C100" s="6">
        <f t="shared" si="4"/>
        <v>7</v>
      </c>
      <c r="D100" s="9" t="s">
        <v>173</v>
      </c>
      <c r="E100" s="9" t="str">
        <f t="shared" si="5"/>
        <v>TEHNOPIND</v>
      </c>
      <c r="F100" s="10" t="str">
        <f>IF(IF(C100&lt;='Hoone üldandmed'!$B$3*1,TRUE,FALSE),C100,"")</f>
        <v/>
      </c>
      <c r="G100" s="10" t="b">
        <f>IF(C100&lt;='Hoone üldandmed'!$B$3*1,TRUE,FALSE)</f>
        <v>0</v>
      </c>
      <c r="H100" s="6"/>
      <c r="I100" s="4"/>
    </row>
    <row r="101" spans="3:9" x14ac:dyDescent="0.25">
      <c r="C101" s="6">
        <f t="shared" si="4"/>
        <v>7</v>
      </c>
      <c r="D101" s="9" t="s">
        <v>174</v>
      </c>
      <c r="E101" s="9" t="str">
        <f t="shared" si="5"/>
        <v/>
      </c>
      <c r="F101" s="10" t="str">
        <f>IF(IF(C101&lt;='Hoone üldandmed'!$B$3*1,TRUE,FALSE),C101,"")</f>
        <v/>
      </c>
      <c r="G101" s="10" t="b">
        <f>IF(C101&lt;='Hoone üldandmed'!$B$3*1,TRUE,FALSE)</f>
        <v>0</v>
      </c>
      <c r="H101" s="6"/>
      <c r="I101" s="4"/>
    </row>
    <row r="102" spans="3:9" x14ac:dyDescent="0.25">
      <c r="C102" s="6">
        <f t="shared" si="4"/>
        <v>7</v>
      </c>
      <c r="D102" s="9" t="s">
        <v>175</v>
      </c>
      <c r="E102" s="9" t="str">
        <f t="shared" si="5"/>
        <v/>
      </c>
      <c r="F102" s="10" t="str">
        <f>IF(IF(C102&lt;='Hoone üldandmed'!$B$3*1,TRUE,FALSE),C102,"")</f>
        <v/>
      </c>
      <c r="G102" s="10" t="b">
        <f>IF(C102&lt;='Hoone üldandmed'!$B$3*1,TRUE,FALSE)</f>
        <v>0</v>
      </c>
      <c r="H102" s="6"/>
      <c r="I102" s="4"/>
    </row>
    <row r="103" spans="3:9" x14ac:dyDescent="0.25">
      <c r="C103" s="6">
        <f t="shared" si="4"/>
        <v>7</v>
      </c>
      <c r="D103" s="9" t="s">
        <v>177</v>
      </c>
      <c r="E103" s="9" t="str">
        <f t="shared" si="5"/>
        <v/>
      </c>
      <c r="F103" s="10" t="str">
        <f>IF(IF(C103&lt;='Hoone üldandmed'!$B$3*1,TRUE,FALSE),C103,"")</f>
        <v/>
      </c>
      <c r="G103" s="10" t="b">
        <f>IF(C103&lt;='Hoone üldandmed'!$B$3*1,TRUE,FALSE)</f>
        <v>0</v>
      </c>
      <c r="H103" s="6"/>
      <c r="I103" s="4"/>
    </row>
    <row r="104" spans="3:9" x14ac:dyDescent="0.25">
      <c r="C104" s="6">
        <f t="shared" si="4"/>
        <v>7</v>
      </c>
      <c r="D104" s="9" t="s">
        <v>176</v>
      </c>
      <c r="E104" s="9" t="str">
        <f t="shared" si="5"/>
        <v>KORRUSE AVATUD NETOPIND</v>
      </c>
      <c r="F104" s="10" t="str">
        <f>IF(IF(C104&lt;='Hoone üldandmed'!$B$3*1,TRUE,FALSE),C104,"")</f>
        <v/>
      </c>
      <c r="G104" s="10" t="b">
        <f>IF(C104&lt;='Hoone üldandmed'!$B$3*1,TRUE,FALSE)</f>
        <v>0</v>
      </c>
      <c r="H104" s="6"/>
      <c r="I104" s="4"/>
    </row>
    <row r="105" spans="3:9" x14ac:dyDescent="0.25">
      <c r="C105" s="6">
        <f t="shared" si="4"/>
        <v>8</v>
      </c>
      <c r="D105" s="9" t="str">
        <f>C105&amp;". Korrus"</f>
        <v>8. Korrus</v>
      </c>
      <c r="E105" s="9" t="str">
        <f t="shared" si="5"/>
        <v/>
      </c>
      <c r="F105" s="10" t="str">
        <f>IF(IF(C105&lt;='Hoone üldandmed'!$B$3*1,TRUE,FALSE),C105,"")</f>
        <v/>
      </c>
      <c r="G105" s="10" t="b">
        <f>IF(C105&lt;='Hoone üldandmed'!$B$3*1,TRUE,FALSE)</f>
        <v>0</v>
      </c>
      <c r="H105" s="6">
        <f>H97+1</f>
        <v>13</v>
      </c>
      <c r="I105" s="4"/>
    </row>
    <row r="106" spans="3:9" x14ac:dyDescent="0.25">
      <c r="C106" s="6">
        <f t="shared" si="4"/>
        <v>8</v>
      </c>
      <c r="D106" s="9" t="s">
        <v>172</v>
      </c>
      <c r="E106" s="9" t="str">
        <f t="shared" si="5"/>
        <v>ÜÜRITAV PIND</v>
      </c>
      <c r="F106" s="10" t="str">
        <f>IF(IF(C106&lt;='Hoone üldandmed'!$B$3*1,TRUE,FALSE),C106,"")</f>
        <v/>
      </c>
      <c r="G106" s="10" t="b">
        <f>IF(C106&lt;='Hoone üldandmed'!$B$3*1,TRUE,FALSE)</f>
        <v>0</v>
      </c>
      <c r="H106" s="6"/>
      <c r="I106" s="4"/>
    </row>
    <row r="107" spans="3:9" x14ac:dyDescent="0.25">
      <c r="C107" s="6">
        <f t="shared" si="4"/>
        <v>8</v>
      </c>
      <c r="D107" s="9" t="s">
        <v>178</v>
      </c>
      <c r="E107" s="9" t="str">
        <f t="shared" si="5"/>
        <v>VERTIKAALSETE ÜHENDUSTEEDE PIND</v>
      </c>
      <c r="F107" s="10" t="str">
        <f>IF(IF(C107&lt;='Hoone üldandmed'!$B$3*1,TRUE,FALSE),C107,"")</f>
        <v/>
      </c>
      <c r="G107" s="10" t="b">
        <f>IF(C107&lt;='Hoone üldandmed'!$B$3*1,TRUE,FALSE)</f>
        <v>0</v>
      </c>
      <c r="H107" s="6"/>
      <c r="I107" s="4"/>
    </row>
    <row r="108" spans="3:9" x14ac:dyDescent="0.25">
      <c r="C108" s="6">
        <f t="shared" si="4"/>
        <v>8</v>
      </c>
      <c r="D108" s="9" t="s">
        <v>173</v>
      </c>
      <c r="E108" s="9" t="str">
        <f t="shared" si="5"/>
        <v>TEHNOPIND</v>
      </c>
      <c r="F108" s="10" t="str">
        <f>IF(IF(C108&lt;='Hoone üldandmed'!$B$3*1,TRUE,FALSE),C108,"")</f>
        <v/>
      </c>
      <c r="G108" s="10" t="b">
        <f>IF(C108&lt;='Hoone üldandmed'!$B$3*1,TRUE,FALSE)</f>
        <v>0</v>
      </c>
      <c r="H108" s="6"/>
      <c r="I108" s="4"/>
    </row>
    <row r="109" spans="3:9" x14ac:dyDescent="0.25">
      <c r="C109" s="6">
        <f t="shared" si="4"/>
        <v>8</v>
      </c>
      <c r="D109" s="9" t="s">
        <v>174</v>
      </c>
      <c r="E109" s="9" t="str">
        <f t="shared" si="5"/>
        <v/>
      </c>
      <c r="F109" s="10" t="str">
        <f>IF(IF(C109&lt;='Hoone üldandmed'!$B$3*1,TRUE,FALSE),C109,"")</f>
        <v/>
      </c>
      <c r="G109" s="10" t="b">
        <f>IF(C109&lt;='Hoone üldandmed'!$B$3*1,TRUE,FALSE)</f>
        <v>0</v>
      </c>
      <c r="H109" s="6"/>
      <c r="I109" s="4"/>
    </row>
    <row r="110" spans="3:9" x14ac:dyDescent="0.25">
      <c r="C110" s="6">
        <f t="shared" si="4"/>
        <v>8</v>
      </c>
      <c r="D110" s="9" t="s">
        <v>175</v>
      </c>
      <c r="E110" s="9" t="str">
        <f t="shared" si="5"/>
        <v/>
      </c>
      <c r="F110" s="10" t="str">
        <f>IF(IF(C110&lt;='Hoone üldandmed'!$B$3*1,TRUE,FALSE),C110,"")</f>
        <v/>
      </c>
      <c r="G110" s="10" t="b">
        <f>IF(C110&lt;='Hoone üldandmed'!$B$3*1,TRUE,FALSE)</f>
        <v>0</v>
      </c>
      <c r="H110" s="6"/>
      <c r="I110" s="4"/>
    </row>
    <row r="111" spans="3:9" x14ac:dyDescent="0.25">
      <c r="C111" s="6">
        <f t="shared" si="4"/>
        <v>8</v>
      </c>
      <c r="D111" s="9" t="s">
        <v>177</v>
      </c>
      <c r="E111" s="9" t="str">
        <f t="shared" si="5"/>
        <v/>
      </c>
      <c r="F111" s="10" t="str">
        <f>IF(IF(C111&lt;='Hoone üldandmed'!$B$3*1,TRUE,FALSE),C111,"")</f>
        <v/>
      </c>
      <c r="G111" s="10" t="b">
        <f>IF(C111&lt;='Hoone üldandmed'!$B$3*1,TRUE,FALSE)</f>
        <v>0</v>
      </c>
      <c r="H111" s="6"/>
      <c r="I111" s="4"/>
    </row>
    <row r="112" spans="3:9" x14ac:dyDescent="0.25">
      <c r="C112" s="6">
        <f t="shared" si="4"/>
        <v>8</v>
      </c>
      <c r="D112" s="9" t="s">
        <v>176</v>
      </c>
      <c r="E112" s="9" t="str">
        <f t="shared" si="5"/>
        <v>KORRUSE AVATUD NETOPIND</v>
      </c>
      <c r="F112" s="10" t="str">
        <f>IF(IF(C112&lt;='Hoone üldandmed'!$B$3*1,TRUE,FALSE),C112,"")</f>
        <v/>
      </c>
      <c r="G112" s="10" t="b">
        <f>IF(C112&lt;='Hoone üldandmed'!$B$3*1,TRUE,FALSE)</f>
        <v>0</v>
      </c>
      <c r="H112" s="6"/>
      <c r="I112" s="4"/>
    </row>
    <row r="113" spans="3:9" x14ac:dyDescent="0.25">
      <c r="C113" s="6">
        <f t="shared" si="4"/>
        <v>9</v>
      </c>
      <c r="D113" s="9" t="str">
        <f>C113&amp;". Korrus"</f>
        <v>9. Korrus</v>
      </c>
      <c r="E113" s="9" t="str">
        <f t="shared" si="5"/>
        <v/>
      </c>
      <c r="F113" s="10" t="str">
        <f>IF(IF(C113&lt;='Hoone üldandmed'!$B$3*1,TRUE,FALSE),C113,"")</f>
        <v/>
      </c>
      <c r="G113" s="10" t="b">
        <f>IF(C113&lt;='Hoone üldandmed'!$B$3*1,TRUE,FALSE)</f>
        <v>0</v>
      </c>
      <c r="H113" s="6">
        <f>H105+1</f>
        <v>14</v>
      </c>
      <c r="I113" s="4"/>
    </row>
    <row r="114" spans="3:9" x14ac:dyDescent="0.25">
      <c r="C114" s="6">
        <f t="shared" si="4"/>
        <v>9</v>
      </c>
      <c r="D114" s="9" t="s">
        <v>172</v>
      </c>
      <c r="E114" s="9" t="str">
        <f t="shared" si="5"/>
        <v>ÜÜRITAV PIND</v>
      </c>
      <c r="F114" s="10" t="str">
        <f>IF(IF(C114&lt;='Hoone üldandmed'!$B$3*1,TRUE,FALSE),C114,"")</f>
        <v/>
      </c>
      <c r="G114" s="10" t="b">
        <f>IF(C114&lt;='Hoone üldandmed'!$B$3*1,TRUE,FALSE)</f>
        <v>0</v>
      </c>
      <c r="H114" s="6"/>
      <c r="I114" s="4"/>
    </row>
    <row r="115" spans="3:9" x14ac:dyDescent="0.25">
      <c r="C115" s="6">
        <f t="shared" si="4"/>
        <v>9</v>
      </c>
      <c r="D115" s="9" t="s">
        <v>178</v>
      </c>
      <c r="E115" s="9" t="str">
        <f t="shared" si="5"/>
        <v>VERTIKAALSETE ÜHENDUSTEEDE PIND</v>
      </c>
      <c r="F115" s="10" t="str">
        <f>IF(IF(C115&lt;='Hoone üldandmed'!$B$3*1,TRUE,FALSE),C115,"")</f>
        <v/>
      </c>
      <c r="G115" s="10" t="b">
        <f>IF(C115&lt;='Hoone üldandmed'!$B$3*1,TRUE,FALSE)</f>
        <v>0</v>
      </c>
      <c r="H115" s="6"/>
      <c r="I115" s="4"/>
    </row>
    <row r="116" spans="3:9" x14ac:dyDescent="0.25">
      <c r="C116" s="6">
        <f t="shared" si="4"/>
        <v>9</v>
      </c>
      <c r="D116" s="9" t="s">
        <v>173</v>
      </c>
      <c r="E116" s="9" t="str">
        <f t="shared" si="5"/>
        <v>TEHNOPIND</v>
      </c>
      <c r="F116" s="10" t="str">
        <f>IF(IF(C116&lt;='Hoone üldandmed'!$B$3*1,TRUE,FALSE),C116,"")</f>
        <v/>
      </c>
      <c r="G116" s="10" t="b">
        <f>IF(C116&lt;='Hoone üldandmed'!$B$3*1,TRUE,FALSE)</f>
        <v>0</v>
      </c>
      <c r="H116" s="6"/>
      <c r="I116" s="4"/>
    </row>
    <row r="117" spans="3:9" x14ac:dyDescent="0.25">
      <c r="C117" s="6">
        <f t="shared" si="4"/>
        <v>9</v>
      </c>
      <c r="D117" s="9" t="s">
        <v>174</v>
      </c>
      <c r="E117" s="9" t="str">
        <f t="shared" si="5"/>
        <v/>
      </c>
      <c r="F117" s="10" t="str">
        <f>IF(IF(C117&lt;='Hoone üldandmed'!$B$3*1,TRUE,FALSE),C117,"")</f>
        <v/>
      </c>
      <c r="G117" s="10" t="b">
        <f>IF(C117&lt;='Hoone üldandmed'!$B$3*1,TRUE,FALSE)</f>
        <v>0</v>
      </c>
      <c r="H117" s="6"/>
      <c r="I117" s="4"/>
    </row>
    <row r="118" spans="3:9" x14ac:dyDescent="0.25">
      <c r="C118" s="6">
        <f t="shared" si="4"/>
        <v>9</v>
      </c>
      <c r="D118" s="9" t="s">
        <v>175</v>
      </c>
      <c r="E118" s="9" t="str">
        <f t="shared" si="5"/>
        <v/>
      </c>
      <c r="F118" s="10" t="str">
        <f>IF(IF(C118&lt;='Hoone üldandmed'!$B$3*1,TRUE,FALSE),C118,"")</f>
        <v/>
      </c>
      <c r="G118" s="10" t="b">
        <f>IF(C118&lt;='Hoone üldandmed'!$B$3*1,TRUE,FALSE)</f>
        <v>0</v>
      </c>
      <c r="H118" s="6"/>
      <c r="I118" s="4"/>
    </row>
    <row r="119" spans="3:9" x14ac:dyDescent="0.25">
      <c r="C119" s="6">
        <f t="shared" si="4"/>
        <v>9</v>
      </c>
      <c r="D119" s="9" t="s">
        <v>177</v>
      </c>
      <c r="E119" s="9" t="str">
        <f t="shared" si="5"/>
        <v/>
      </c>
      <c r="F119" s="10" t="str">
        <f>IF(IF(C119&lt;='Hoone üldandmed'!$B$3*1,TRUE,FALSE),C119,"")</f>
        <v/>
      </c>
      <c r="G119" s="10" t="b">
        <f>IF(C119&lt;='Hoone üldandmed'!$B$3*1,TRUE,FALSE)</f>
        <v>0</v>
      </c>
      <c r="H119" s="6"/>
      <c r="I119" s="4"/>
    </row>
    <row r="120" spans="3:9" x14ac:dyDescent="0.25">
      <c r="C120" s="6">
        <f t="shared" si="4"/>
        <v>9</v>
      </c>
      <c r="D120" s="9" t="s">
        <v>176</v>
      </c>
      <c r="E120" s="9" t="str">
        <f t="shared" si="5"/>
        <v>KORRUSE AVATUD NETOPIND</v>
      </c>
      <c r="F120" s="10" t="str">
        <f>IF(IF(C120&lt;='Hoone üldandmed'!$B$3*1,TRUE,FALSE),C120,"")</f>
        <v/>
      </c>
      <c r="G120" s="10" t="b">
        <f>IF(C120&lt;='Hoone üldandmed'!$B$3*1,TRUE,FALSE)</f>
        <v>0</v>
      </c>
      <c r="H120" s="6"/>
      <c r="I120" s="4"/>
    </row>
    <row r="121" spans="3:9" x14ac:dyDescent="0.25">
      <c r="C121" s="6">
        <f t="shared" si="4"/>
        <v>10</v>
      </c>
      <c r="D121" s="9" t="str">
        <f>C121&amp;". Korrus"</f>
        <v>10. Korrus</v>
      </c>
      <c r="E121" s="9" t="str">
        <f t="shared" si="5"/>
        <v/>
      </c>
      <c r="F121" s="10" t="str">
        <f>IF(IF(C121&lt;='Hoone üldandmed'!$B$3*1,TRUE,FALSE),C121,"")</f>
        <v/>
      </c>
      <c r="G121" s="10" t="b">
        <f>IF(C121&lt;='Hoone üldandmed'!$B$3*1,TRUE,FALSE)</f>
        <v>0</v>
      </c>
      <c r="H121" s="6">
        <f>H113+1</f>
        <v>15</v>
      </c>
      <c r="I121" s="4"/>
    </row>
    <row r="122" spans="3:9" x14ac:dyDescent="0.25">
      <c r="C122" s="6">
        <f t="shared" si="4"/>
        <v>10</v>
      </c>
      <c r="D122" s="9" t="s">
        <v>172</v>
      </c>
      <c r="E122" s="9" t="str">
        <f t="shared" si="5"/>
        <v>ÜÜRITAV PIND</v>
      </c>
      <c r="F122" s="10" t="str">
        <f>IF(IF(C122&lt;='Hoone üldandmed'!$B$3*1,TRUE,FALSE),C122,"")</f>
        <v/>
      </c>
      <c r="G122" s="10" t="b">
        <f>IF(C122&lt;='Hoone üldandmed'!$B$3*1,TRUE,FALSE)</f>
        <v>0</v>
      </c>
      <c r="H122" s="6"/>
      <c r="I122" s="4"/>
    </row>
    <row r="123" spans="3:9" x14ac:dyDescent="0.25">
      <c r="C123" s="6">
        <f t="shared" si="4"/>
        <v>10</v>
      </c>
      <c r="D123" s="9" t="s">
        <v>178</v>
      </c>
      <c r="E123" s="9" t="str">
        <f t="shared" si="5"/>
        <v>VERTIKAALSETE ÜHENDUSTEEDE PIND</v>
      </c>
      <c r="F123" s="10" t="str">
        <f>IF(IF(C123&lt;='Hoone üldandmed'!$B$3*1,TRUE,FALSE),C123,"")</f>
        <v/>
      </c>
      <c r="G123" s="10" t="b">
        <f>IF(C123&lt;='Hoone üldandmed'!$B$3*1,TRUE,FALSE)</f>
        <v>0</v>
      </c>
      <c r="H123" s="6"/>
      <c r="I123" s="4"/>
    </row>
    <row r="124" spans="3:9" x14ac:dyDescent="0.25">
      <c r="C124" s="6">
        <f t="shared" si="4"/>
        <v>10</v>
      </c>
      <c r="D124" s="9" t="s">
        <v>173</v>
      </c>
      <c r="E124" s="9" t="str">
        <f t="shared" si="5"/>
        <v>TEHNOPIND</v>
      </c>
      <c r="F124" s="10" t="str">
        <f>IF(IF(C124&lt;='Hoone üldandmed'!$B$3*1,TRUE,FALSE),C124,"")</f>
        <v/>
      </c>
      <c r="G124" s="10" t="b">
        <f>IF(C124&lt;='Hoone üldandmed'!$B$3*1,TRUE,FALSE)</f>
        <v>0</v>
      </c>
      <c r="H124" s="6"/>
      <c r="I124" s="4"/>
    </row>
    <row r="125" spans="3:9" x14ac:dyDescent="0.25">
      <c r="C125" s="6">
        <f t="shared" si="4"/>
        <v>10</v>
      </c>
      <c r="D125" s="9" t="s">
        <v>174</v>
      </c>
      <c r="E125" s="9" t="str">
        <f t="shared" si="5"/>
        <v/>
      </c>
      <c r="F125" s="10" t="str">
        <f>IF(IF(C125&lt;='Hoone üldandmed'!$B$3*1,TRUE,FALSE),C125,"")</f>
        <v/>
      </c>
      <c r="G125" s="10" t="b">
        <f>IF(C125&lt;='Hoone üldandmed'!$B$3*1,TRUE,FALSE)</f>
        <v>0</v>
      </c>
      <c r="H125" s="6"/>
      <c r="I125" s="4"/>
    </row>
    <row r="126" spans="3:9" x14ac:dyDescent="0.25">
      <c r="C126" s="6">
        <f t="shared" si="4"/>
        <v>10</v>
      </c>
      <c r="D126" s="9" t="s">
        <v>175</v>
      </c>
      <c r="E126" s="9" t="str">
        <f t="shared" si="5"/>
        <v/>
      </c>
      <c r="F126" s="10" t="str">
        <f>IF(IF(C126&lt;='Hoone üldandmed'!$B$3*1,TRUE,FALSE),C126,"")</f>
        <v/>
      </c>
      <c r="G126" s="10" t="b">
        <f>IF(C126&lt;='Hoone üldandmed'!$B$3*1,TRUE,FALSE)</f>
        <v>0</v>
      </c>
      <c r="H126" s="6"/>
      <c r="I126" s="4"/>
    </row>
    <row r="127" spans="3:9" x14ac:dyDescent="0.25">
      <c r="C127" s="6">
        <f t="shared" si="4"/>
        <v>10</v>
      </c>
      <c r="D127" s="9" t="s">
        <v>177</v>
      </c>
      <c r="E127" s="9" t="str">
        <f t="shared" si="5"/>
        <v/>
      </c>
      <c r="F127" s="10" t="str">
        <f>IF(IF(C127&lt;='Hoone üldandmed'!$B$3*1,TRUE,FALSE),C127,"")</f>
        <v/>
      </c>
      <c r="G127" s="10" t="b">
        <f>IF(C127&lt;='Hoone üldandmed'!$B$3*1,TRUE,FALSE)</f>
        <v>0</v>
      </c>
      <c r="H127" s="6"/>
      <c r="I127" s="4"/>
    </row>
    <row r="128" spans="3:9" x14ac:dyDescent="0.25">
      <c r="C128" s="6">
        <f t="shared" si="4"/>
        <v>10</v>
      </c>
      <c r="D128" s="9" t="s">
        <v>176</v>
      </c>
      <c r="E128" s="9" t="str">
        <f t="shared" si="5"/>
        <v>KORRUSE AVATUD NETOPIND</v>
      </c>
      <c r="F128" s="10" t="str">
        <f>IF(IF(C128&lt;='Hoone üldandmed'!$B$3*1,TRUE,FALSE),C128,"")</f>
        <v/>
      </c>
      <c r="G128" s="10" t="b">
        <f>IF(C128&lt;='Hoone üldandmed'!$B$3*1,TRUE,FALSE)</f>
        <v>0</v>
      </c>
      <c r="H128" s="6"/>
      <c r="I128" s="4"/>
    </row>
    <row r="129" spans="3:9" x14ac:dyDescent="0.25">
      <c r="C129" s="6">
        <f t="shared" si="4"/>
        <v>11</v>
      </c>
      <c r="D129" s="9" t="str">
        <f>C129&amp;". Korrus"</f>
        <v>11. Korrus</v>
      </c>
      <c r="E129" s="9" t="str">
        <f t="shared" si="5"/>
        <v/>
      </c>
      <c r="F129" s="10" t="str">
        <f>IF(IF(C129&lt;='Hoone üldandmed'!$B$3*1,TRUE,FALSE),C129,"")</f>
        <v/>
      </c>
      <c r="G129" s="10" t="b">
        <f>IF(C129&lt;='Hoone üldandmed'!$B$3*1,TRUE,FALSE)</f>
        <v>0</v>
      </c>
      <c r="H129" s="6">
        <f>H121+1</f>
        <v>16</v>
      </c>
      <c r="I129" s="4"/>
    </row>
    <row r="130" spans="3:9" x14ac:dyDescent="0.25">
      <c r="C130" s="6">
        <f t="shared" si="4"/>
        <v>11</v>
      </c>
      <c r="D130" s="9" t="s">
        <v>172</v>
      </c>
      <c r="E130" s="9" t="str">
        <f t="shared" si="5"/>
        <v>ÜÜRITAV PIND</v>
      </c>
      <c r="F130" s="10" t="str">
        <f>IF(IF(C130&lt;='Hoone üldandmed'!$B$3*1,TRUE,FALSE),C130,"")</f>
        <v/>
      </c>
      <c r="G130" s="10" t="b">
        <f>IF(C130&lt;='Hoone üldandmed'!$B$3*1,TRUE,FALSE)</f>
        <v>0</v>
      </c>
      <c r="H130" s="6"/>
      <c r="I130" s="4"/>
    </row>
    <row r="131" spans="3:9" x14ac:dyDescent="0.25">
      <c r="C131" s="6">
        <f t="shared" si="4"/>
        <v>11</v>
      </c>
      <c r="D131" s="9" t="s">
        <v>178</v>
      </c>
      <c r="E131" s="9" t="str">
        <f t="shared" si="5"/>
        <v>VERTIKAALSETE ÜHENDUSTEEDE PIND</v>
      </c>
      <c r="F131" s="10" t="str">
        <f>IF(IF(C131&lt;='Hoone üldandmed'!$B$3*1,TRUE,FALSE),C131,"")</f>
        <v/>
      </c>
      <c r="G131" s="10" t="b">
        <f>IF(C131&lt;='Hoone üldandmed'!$B$3*1,TRUE,FALSE)</f>
        <v>0</v>
      </c>
      <c r="H131" s="6"/>
      <c r="I131" s="4"/>
    </row>
    <row r="132" spans="3:9" x14ac:dyDescent="0.25">
      <c r="C132" s="6">
        <f t="shared" si="4"/>
        <v>11</v>
      </c>
      <c r="D132" s="9" t="s">
        <v>173</v>
      </c>
      <c r="E132" s="9" t="str">
        <f t="shared" si="5"/>
        <v>TEHNOPIND</v>
      </c>
      <c r="F132" s="10" t="str">
        <f>IF(IF(C132&lt;='Hoone üldandmed'!$B$3*1,TRUE,FALSE),C132,"")</f>
        <v/>
      </c>
      <c r="G132" s="10" t="b">
        <f>IF(C132&lt;='Hoone üldandmed'!$B$3*1,TRUE,FALSE)</f>
        <v>0</v>
      </c>
      <c r="H132" s="6"/>
      <c r="I132" s="4"/>
    </row>
    <row r="133" spans="3:9" x14ac:dyDescent="0.25">
      <c r="C133" s="6">
        <f t="shared" si="4"/>
        <v>11</v>
      </c>
      <c r="D133" s="9" t="s">
        <v>174</v>
      </c>
      <c r="E133" s="9" t="str">
        <f t="shared" si="5"/>
        <v/>
      </c>
      <c r="F133" s="10" t="str">
        <f>IF(IF(C133&lt;='Hoone üldandmed'!$B$3*1,TRUE,FALSE),C133,"")</f>
        <v/>
      </c>
      <c r="G133" s="10" t="b">
        <f>IF(C133&lt;='Hoone üldandmed'!$B$3*1,TRUE,FALSE)</f>
        <v>0</v>
      </c>
      <c r="H133" s="6"/>
      <c r="I133" s="4"/>
    </row>
    <row r="134" spans="3:9" x14ac:dyDescent="0.25">
      <c r="C134" s="6">
        <f t="shared" si="4"/>
        <v>11</v>
      </c>
      <c r="D134" s="9" t="s">
        <v>175</v>
      </c>
      <c r="E134" s="9" t="str">
        <f t="shared" si="5"/>
        <v/>
      </c>
      <c r="F134" s="10" t="str">
        <f>IF(IF(C134&lt;='Hoone üldandmed'!$B$3*1,TRUE,FALSE),C134,"")</f>
        <v/>
      </c>
      <c r="G134" s="10" t="b">
        <f>IF(C134&lt;='Hoone üldandmed'!$B$3*1,TRUE,FALSE)</f>
        <v>0</v>
      </c>
      <c r="H134" s="6"/>
      <c r="I134" s="4"/>
    </row>
    <row r="135" spans="3:9" x14ac:dyDescent="0.25">
      <c r="C135" s="6">
        <f t="shared" si="4"/>
        <v>11</v>
      </c>
      <c r="D135" s="9" t="s">
        <v>177</v>
      </c>
      <c r="E135" s="9" t="str">
        <f t="shared" si="5"/>
        <v/>
      </c>
      <c r="F135" s="10" t="str">
        <f>IF(IF(C135&lt;='Hoone üldandmed'!$B$3*1,TRUE,FALSE),C135,"")</f>
        <v/>
      </c>
      <c r="G135" s="10" t="b">
        <f>IF(C135&lt;='Hoone üldandmed'!$B$3*1,TRUE,FALSE)</f>
        <v>0</v>
      </c>
      <c r="H135" s="6"/>
      <c r="I135" s="4"/>
    </row>
    <row r="136" spans="3:9" x14ac:dyDescent="0.25">
      <c r="C136" s="6">
        <f t="shared" si="4"/>
        <v>11</v>
      </c>
      <c r="D136" s="9" t="s">
        <v>176</v>
      </c>
      <c r="E136" s="9" t="str">
        <f t="shared" si="5"/>
        <v>KORRUSE AVATUD NETOPIND</v>
      </c>
      <c r="F136" s="10" t="str">
        <f>IF(IF(C136&lt;='Hoone üldandmed'!$B$3*1,TRUE,FALSE),C136,"")</f>
        <v/>
      </c>
      <c r="G136" s="10" t="b">
        <f>IF(C136&lt;='Hoone üldandmed'!$B$3*1,TRUE,FALSE)</f>
        <v>0</v>
      </c>
      <c r="H136" s="6"/>
      <c r="I136" s="4"/>
    </row>
    <row r="137" spans="3:9" x14ac:dyDescent="0.25">
      <c r="C137" s="6">
        <f t="shared" si="4"/>
        <v>12</v>
      </c>
      <c r="D137" s="9" t="str">
        <f>C137&amp;". Korrus"</f>
        <v>12. Korrus</v>
      </c>
      <c r="E137" s="9" t="str">
        <f t="shared" si="5"/>
        <v/>
      </c>
      <c r="F137" s="10" t="str">
        <f>IF(IF(C137&lt;='Hoone üldandmed'!$B$3*1,TRUE,FALSE),C137,"")</f>
        <v/>
      </c>
      <c r="G137" s="10" t="b">
        <f>IF(C137&lt;='Hoone üldandmed'!$B$3*1,TRUE,FALSE)</f>
        <v>0</v>
      </c>
      <c r="H137" s="6">
        <f>H129+1</f>
        <v>17</v>
      </c>
      <c r="I137" s="4"/>
    </row>
    <row r="138" spans="3:9" x14ac:dyDescent="0.25">
      <c r="C138" s="6">
        <f t="shared" ref="C138:C202" si="6">C130+1</f>
        <v>12</v>
      </c>
      <c r="D138" s="9" t="s">
        <v>172</v>
      </c>
      <c r="E138" s="9" t="str">
        <f t="shared" ref="E138:E201" si="7">IF(E130=0,"",E130)</f>
        <v>ÜÜRITAV PIND</v>
      </c>
      <c r="F138" s="10" t="str">
        <f>IF(IF(C138&lt;='Hoone üldandmed'!$B$3*1,TRUE,FALSE),C138,"")</f>
        <v/>
      </c>
      <c r="G138" s="10" t="b">
        <f>IF(C138&lt;='Hoone üldandmed'!$B$3*1,TRUE,FALSE)</f>
        <v>0</v>
      </c>
      <c r="H138" s="6"/>
      <c r="I138" s="4"/>
    </row>
    <row r="139" spans="3:9" x14ac:dyDescent="0.25">
      <c r="C139" s="6">
        <f t="shared" si="6"/>
        <v>12</v>
      </c>
      <c r="D139" s="9" t="s">
        <v>178</v>
      </c>
      <c r="E139" s="9" t="str">
        <f t="shared" si="7"/>
        <v>VERTIKAALSETE ÜHENDUSTEEDE PIND</v>
      </c>
      <c r="F139" s="10" t="str">
        <f>IF(IF(C139&lt;='Hoone üldandmed'!$B$3*1,TRUE,FALSE),C139,"")</f>
        <v/>
      </c>
      <c r="G139" s="10" t="b">
        <f>IF(C139&lt;='Hoone üldandmed'!$B$3*1,TRUE,FALSE)</f>
        <v>0</v>
      </c>
      <c r="H139" s="6"/>
      <c r="I139" s="4"/>
    </row>
    <row r="140" spans="3:9" x14ac:dyDescent="0.25">
      <c r="C140" s="6">
        <f t="shared" si="6"/>
        <v>12</v>
      </c>
      <c r="D140" s="9" t="s">
        <v>173</v>
      </c>
      <c r="E140" s="9" t="str">
        <f t="shared" si="7"/>
        <v>TEHNOPIND</v>
      </c>
      <c r="F140" s="10" t="str">
        <f>IF(IF(C140&lt;='Hoone üldandmed'!$B$3*1,TRUE,FALSE),C140,"")</f>
        <v/>
      </c>
      <c r="G140" s="10" t="b">
        <f>IF(C140&lt;='Hoone üldandmed'!$B$3*1,TRUE,FALSE)</f>
        <v>0</v>
      </c>
      <c r="H140" s="6"/>
      <c r="I140" s="4"/>
    </row>
    <row r="141" spans="3:9" x14ac:dyDescent="0.25">
      <c r="C141" s="6">
        <f t="shared" si="6"/>
        <v>12</v>
      </c>
      <c r="D141" s="9" t="s">
        <v>174</v>
      </c>
      <c r="E141" s="9" t="str">
        <f t="shared" si="7"/>
        <v/>
      </c>
      <c r="F141" s="10" t="str">
        <f>IF(IF(C141&lt;='Hoone üldandmed'!$B$3*1,TRUE,FALSE),C141,"")</f>
        <v/>
      </c>
      <c r="G141" s="10" t="b">
        <f>IF(C141&lt;='Hoone üldandmed'!$B$3*1,TRUE,FALSE)</f>
        <v>0</v>
      </c>
      <c r="H141" s="6"/>
      <c r="I141" s="4"/>
    </row>
    <row r="142" spans="3:9" x14ac:dyDescent="0.25">
      <c r="C142" s="6">
        <f t="shared" si="6"/>
        <v>12</v>
      </c>
      <c r="D142" s="9" t="s">
        <v>175</v>
      </c>
      <c r="E142" s="9" t="str">
        <f t="shared" si="7"/>
        <v/>
      </c>
      <c r="F142" s="10" t="str">
        <f>IF(IF(C142&lt;='Hoone üldandmed'!$B$3*1,TRUE,FALSE),C142,"")</f>
        <v/>
      </c>
      <c r="G142" s="10" t="b">
        <f>IF(C142&lt;='Hoone üldandmed'!$B$3*1,TRUE,FALSE)</f>
        <v>0</v>
      </c>
      <c r="H142" s="6"/>
      <c r="I142" s="4"/>
    </row>
    <row r="143" spans="3:9" x14ac:dyDescent="0.25">
      <c r="C143" s="6">
        <f t="shared" si="6"/>
        <v>12</v>
      </c>
      <c r="D143" s="9" t="s">
        <v>177</v>
      </c>
      <c r="E143" s="9" t="str">
        <f t="shared" si="7"/>
        <v/>
      </c>
      <c r="F143" s="10" t="str">
        <f>IF(IF(C143&lt;='Hoone üldandmed'!$B$3*1,TRUE,FALSE),C143,"")</f>
        <v/>
      </c>
      <c r="G143" s="10" t="b">
        <f>IF(C143&lt;='Hoone üldandmed'!$B$3*1,TRUE,FALSE)</f>
        <v>0</v>
      </c>
      <c r="H143" s="6"/>
      <c r="I143" s="4"/>
    </row>
    <row r="144" spans="3:9" x14ac:dyDescent="0.25">
      <c r="C144" s="6">
        <f t="shared" si="6"/>
        <v>12</v>
      </c>
      <c r="D144" s="9" t="s">
        <v>176</v>
      </c>
      <c r="E144" s="9" t="str">
        <f t="shared" si="7"/>
        <v>KORRUSE AVATUD NETOPIND</v>
      </c>
      <c r="F144" s="10" t="str">
        <f>IF(IF(C144&lt;='Hoone üldandmed'!$B$3*1,TRUE,FALSE),C144,"")</f>
        <v/>
      </c>
      <c r="G144" s="10" t="b">
        <f>IF(C144&lt;='Hoone üldandmed'!$B$3*1,TRUE,FALSE)</f>
        <v>0</v>
      </c>
      <c r="H144" s="6"/>
      <c r="I144" s="4"/>
    </row>
    <row r="145" spans="3:9" x14ac:dyDescent="0.25">
      <c r="C145" s="6">
        <f t="shared" si="6"/>
        <v>13</v>
      </c>
      <c r="D145" s="9" t="str">
        <f>C145&amp;". Korrus"</f>
        <v>13. Korrus</v>
      </c>
      <c r="E145" s="9" t="str">
        <f t="shared" si="7"/>
        <v/>
      </c>
      <c r="F145" s="10" t="str">
        <f>IF(IF(C145&lt;='Hoone üldandmed'!$B$3*1,TRUE,FALSE),C145,"")</f>
        <v/>
      </c>
      <c r="G145" s="10" t="b">
        <f>IF(C145&lt;='Hoone üldandmed'!$B$3*1,TRUE,FALSE)</f>
        <v>0</v>
      </c>
      <c r="H145" s="6">
        <f>H137+1</f>
        <v>18</v>
      </c>
      <c r="I145" s="4"/>
    </row>
    <row r="146" spans="3:9" x14ac:dyDescent="0.25">
      <c r="C146" s="6">
        <f t="shared" si="6"/>
        <v>13</v>
      </c>
      <c r="D146" s="9" t="s">
        <v>172</v>
      </c>
      <c r="E146" s="9" t="str">
        <f t="shared" si="7"/>
        <v>ÜÜRITAV PIND</v>
      </c>
      <c r="F146" s="10" t="str">
        <f>IF(IF(C146&lt;='Hoone üldandmed'!$B$3*1,TRUE,FALSE),C146,"")</f>
        <v/>
      </c>
      <c r="G146" s="10" t="b">
        <f>IF(C146&lt;='Hoone üldandmed'!$B$3*1,TRUE,FALSE)</f>
        <v>0</v>
      </c>
      <c r="H146" s="6"/>
      <c r="I146" s="4"/>
    </row>
    <row r="147" spans="3:9" x14ac:dyDescent="0.25">
      <c r="C147" s="6">
        <f t="shared" si="6"/>
        <v>13</v>
      </c>
      <c r="D147" s="9" t="s">
        <v>178</v>
      </c>
      <c r="E147" s="9" t="str">
        <f t="shared" si="7"/>
        <v>VERTIKAALSETE ÜHENDUSTEEDE PIND</v>
      </c>
      <c r="F147" s="10" t="str">
        <f>IF(IF(C147&lt;='Hoone üldandmed'!$B$3*1,TRUE,FALSE),C147,"")</f>
        <v/>
      </c>
      <c r="G147" s="10" t="b">
        <f>IF(C147&lt;='Hoone üldandmed'!$B$3*1,TRUE,FALSE)</f>
        <v>0</v>
      </c>
      <c r="H147" s="6"/>
      <c r="I147" s="4"/>
    </row>
    <row r="148" spans="3:9" x14ac:dyDescent="0.25">
      <c r="C148" s="6">
        <f t="shared" si="6"/>
        <v>13</v>
      </c>
      <c r="D148" s="9" t="s">
        <v>173</v>
      </c>
      <c r="E148" s="9" t="str">
        <f t="shared" si="7"/>
        <v>TEHNOPIND</v>
      </c>
      <c r="F148" s="10" t="str">
        <f>IF(IF(C148&lt;='Hoone üldandmed'!$B$3*1,TRUE,FALSE),C148,"")</f>
        <v/>
      </c>
      <c r="G148" s="10" t="b">
        <f>IF(C148&lt;='Hoone üldandmed'!$B$3*1,TRUE,FALSE)</f>
        <v>0</v>
      </c>
      <c r="H148" s="6"/>
      <c r="I148" s="4"/>
    </row>
    <row r="149" spans="3:9" x14ac:dyDescent="0.25">
      <c r="C149" s="6">
        <f t="shared" si="6"/>
        <v>13</v>
      </c>
      <c r="D149" s="9" t="s">
        <v>174</v>
      </c>
      <c r="E149" s="9" t="str">
        <f t="shared" si="7"/>
        <v/>
      </c>
      <c r="F149" s="10" t="str">
        <f>IF(IF(C149&lt;='Hoone üldandmed'!$B$3*1,TRUE,FALSE),C149,"")</f>
        <v/>
      </c>
      <c r="G149" s="10" t="b">
        <f>IF(C149&lt;='Hoone üldandmed'!$B$3*1,TRUE,FALSE)</f>
        <v>0</v>
      </c>
      <c r="H149" s="6"/>
      <c r="I149" s="4"/>
    </row>
    <row r="150" spans="3:9" x14ac:dyDescent="0.25">
      <c r="C150" s="6">
        <f t="shared" si="6"/>
        <v>13</v>
      </c>
      <c r="D150" s="9" t="s">
        <v>175</v>
      </c>
      <c r="E150" s="9" t="str">
        <f t="shared" si="7"/>
        <v/>
      </c>
      <c r="F150" s="10" t="str">
        <f>IF(IF(C150&lt;='Hoone üldandmed'!$B$3*1,TRUE,FALSE),C150,"")</f>
        <v/>
      </c>
      <c r="G150" s="10" t="b">
        <f>IF(C150&lt;='Hoone üldandmed'!$B$3*1,TRUE,FALSE)</f>
        <v>0</v>
      </c>
      <c r="H150" s="6"/>
      <c r="I150" s="4"/>
    </row>
    <row r="151" spans="3:9" x14ac:dyDescent="0.25">
      <c r="C151" s="6">
        <f t="shared" si="6"/>
        <v>13</v>
      </c>
      <c r="D151" s="9" t="s">
        <v>177</v>
      </c>
      <c r="E151" s="9" t="str">
        <f t="shared" si="7"/>
        <v/>
      </c>
      <c r="F151" s="10" t="str">
        <f>IF(IF(C151&lt;='Hoone üldandmed'!$B$3*1,TRUE,FALSE),C151,"")</f>
        <v/>
      </c>
      <c r="G151" s="10" t="b">
        <f>IF(C151&lt;='Hoone üldandmed'!$B$3*1,TRUE,FALSE)</f>
        <v>0</v>
      </c>
      <c r="H151" s="6"/>
      <c r="I151" s="4"/>
    </row>
    <row r="152" spans="3:9" x14ac:dyDescent="0.25">
      <c r="C152" s="6">
        <f t="shared" si="6"/>
        <v>13</v>
      </c>
      <c r="D152" s="9" t="s">
        <v>176</v>
      </c>
      <c r="E152" s="9" t="str">
        <f t="shared" si="7"/>
        <v>KORRUSE AVATUD NETOPIND</v>
      </c>
      <c r="F152" s="10" t="str">
        <f>IF(IF(C152&lt;='Hoone üldandmed'!$B$3*1,TRUE,FALSE),C152,"")</f>
        <v/>
      </c>
      <c r="G152" s="10" t="b">
        <f>IF(C152&lt;='Hoone üldandmed'!$B$3*1,TRUE,FALSE)</f>
        <v>0</v>
      </c>
      <c r="H152" s="6"/>
      <c r="I152" s="4"/>
    </row>
    <row r="153" spans="3:9" x14ac:dyDescent="0.25">
      <c r="C153" s="6">
        <f t="shared" si="6"/>
        <v>14</v>
      </c>
      <c r="D153" s="9" t="str">
        <f>C153&amp;". Korrus"</f>
        <v>14. Korrus</v>
      </c>
      <c r="E153" s="9" t="str">
        <f t="shared" si="7"/>
        <v/>
      </c>
      <c r="F153" s="10" t="str">
        <f>IF(IF(C153&lt;='Hoone üldandmed'!$B$3*1,TRUE,FALSE),C153,"")</f>
        <v/>
      </c>
      <c r="G153" s="10" t="b">
        <f>IF(C153&lt;='Hoone üldandmed'!$B$3*1,TRUE,FALSE)</f>
        <v>0</v>
      </c>
      <c r="H153" s="6">
        <f>H145+1</f>
        <v>19</v>
      </c>
      <c r="I153" s="4"/>
    </row>
    <row r="154" spans="3:9" x14ac:dyDescent="0.25">
      <c r="C154" s="6">
        <f t="shared" si="6"/>
        <v>14</v>
      </c>
      <c r="D154" s="9" t="s">
        <v>172</v>
      </c>
      <c r="E154" s="9" t="str">
        <f t="shared" si="7"/>
        <v>ÜÜRITAV PIND</v>
      </c>
      <c r="F154" s="10" t="str">
        <f>IF(IF(C154&lt;='Hoone üldandmed'!$B$3*1,TRUE,FALSE),C154,"")</f>
        <v/>
      </c>
      <c r="G154" s="10" t="b">
        <f>IF(C154&lt;='Hoone üldandmed'!$B$3*1,TRUE,FALSE)</f>
        <v>0</v>
      </c>
      <c r="H154" s="6"/>
      <c r="I154" s="4"/>
    </row>
    <row r="155" spans="3:9" x14ac:dyDescent="0.25">
      <c r="C155" s="6">
        <f t="shared" si="6"/>
        <v>14</v>
      </c>
      <c r="D155" s="9" t="s">
        <v>178</v>
      </c>
      <c r="E155" s="9" t="str">
        <f t="shared" si="7"/>
        <v>VERTIKAALSETE ÜHENDUSTEEDE PIND</v>
      </c>
      <c r="F155" s="10" t="str">
        <f>IF(IF(C155&lt;='Hoone üldandmed'!$B$3*1,TRUE,FALSE),C155,"")</f>
        <v/>
      </c>
      <c r="G155" s="10" t="b">
        <f>IF(C155&lt;='Hoone üldandmed'!$B$3*1,TRUE,FALSE)</f>
        <v>0</v>
      </c>
      <c r="H155" s="6"/>
      <c r="I155" s="4"/>
    </row>
    <row r="156" spans="3:9" x14ac:dyDescent="0.25">
      <c r="C156" s="6">
        <f t="shared" si="6"/>
        <v>14</v>
      </c>
      <c r="D156" s="9" t="s">
        <v>173</v>
      </c>
      <c r="E156" s="9" t="str">
        <f t="shared" si="7"/>
        <v>TEHNOPIND</v>
      </c>
      <c r="F156" s="10" t="str">
        <f>IF(IF(C156&lt;='Hoone üldandmed'!$B$3*1,TRUE,FALSE),C156,"")</f>
        <v/>
      </c>
      <c r="G156" s="10" t="b">
        <f>IF(C156&lt;='Hoone üldandmed'!$B$3*1,TRUE,FALSE)</f>
        <v>0</v>
      </c>
      <c r="H156" s="6"/>
      <c r="I156" s="4"/>
    </row>
    <row r="157" spans="3:9" x14ac:dyDescent="0.25">
      <c r="C157" s="6">
        <f t="shared" si="6"/>
        <v>14</v>
      </c>
      <c r="D157" s="9" t="s">
        <v>174</v>
      </c>
      <c r="E157" s="9" t="str">
        <f t="shared" si="7"/>
        <v/>
      </c>
      <c r="F157" s="10" t="str">
        <f>IF(IF(C157&lt;='Hoone üldandmed'!$B$3*1,TRUE,FALSE),C157,"")</f>
        <v/>
      </c>
      <c r="G157" s="10" t="b">
        <f>IF(C157&lt;='Hoone üldandmed'!$B$3*1,TRUE,FALSE)</f>
        <v>0</v>
      </c>
      <c r="H157" s="6"/>
      <c r="I157" s="4"/>
    </row>
    <row r="158" spans="3:9" x14ac:dyDescent="0.25">
      <c r="C158" s="6">
        <f t="shared" si="6"/>
        <v>14</v>
      </c>
      <c r="D158" s="9" t="s">
        <v>175</v>
      </c>
      <c r="E158" s="9" t="str">
        <f t="shared" si="7"/>
        <v/>
      </c>
      <c r="F158" s="10" t="str">
        <f>IF(IF(C158&lt;='Hoone üldandmed'!$B$3*1,TRUE,FALSE),C158,"")</f>
        <v/>
      </c>
      <c r="G158" s="10" t="b">
        <f>IF(C158&lt;='Hoone üldandmed'!$B$3*1,TRUE,FALSE)</f>
        <v>0</v>
      </c>
      <c r="H158" s="6"/>
      <c r="I158" s="4"/>
    </row>
    <row r="159" spans="3:9" x14ac:dyDescent="0.25">
      <c r="C159" s="6">
        <f t="shared" si="6"/>
        <v>14</v>
      </c>
      <c r="D159" s="9" t="s">
        <v>177</v>
      </c>
      <c r="E159" s="9" t="str">
        <f t="shared" si="7"/>
        <v/>
      </c>
      <c r="F159" s="10" t="str">
        <f>IF(IF(C159&lt;='Hoone üldandmed'!$B$3*1,TRUE,FALSE),C159,"")</f>
        <v/>
      </c>
      <c r="G159" s="10" t="b">
        <f>IF(C159&lt;='Hoone üldandmed'!$B$3*1,TRUE,FALSE)</f>
        <v>0</v>
      </c>
      <c r="H159" s="6"/>
      <c r="I159" s="4"/>
    </row>
    <row r="160" spans="3:9" x14ac:dyDescent="0.25">
      <c r="C160" s="6">
        <f t="shared" si="6"/>
        <v>14</v>
      </c>
      <c r="D160" s="9" t="s">
        <v>176</v>
      </c>
      <c r="E160" s="9" t="str">
        <f t="shared" si="7"/>
        <v>KORRUSE AVATUD NETOPIND</v>
      </c>
      <c r="F160" s="10" t="str">
        <f>IF(IF(C160&lt;='Hoone üldandmed'!$B$3*1,TRUE,FALSE),C160,"")</f>
        <v/>
      </c>
      <c r="G160" s="10" t="b">
        <f>IF(C160&lt;='Hoone üldandmed'!$B$3*1,TRUE,FALSE)</f>
        <v>0</v>
      </c>
      <c r="H160" s="6"/>
      <c r="I160" s="4"/>
    </row>
    <row r="161" spans="3:9" x14ac:dyDescent="0.25">
      <c r="C161" s="6">
        <f t="shared" si="6"/>
        <v>15</v>
      </c>
      <c r="D161" s="9" t="str">
        <f>C161&amp;". Korrus"</f>
        <v>15. Korrus</v>
      </c>
      <c r="E161" s="9" t="str">
        <f t="shared" si="7"/>
        <v/>
      </c>
      <c r="F161" s="10" t="str">
        <f>IF(IF(C161&lt;='Hoone üldandmed'!$B$3*1,TRUE,FALSE),C161,"")</f>
        <v/>
      </c>
      <c r="G161" s="10" t="b">
        <f>IF(C161&lt;='Hoone üldandmed'!$B$3*1,TRUE,FALSE)</f>
        <v>0</v>
      </c>
      <c r="H161" s="6">
        <f>H153+1</f>
        <v>20</v>
      </c>
      <c r="I161" s="4"/>
    </row>
    <row r="162" spans="3:9" x14ac:dyDescent="0.25">
      <c r="C162" s="6">
        <f t="shared" si="6"/>
        <v>15</v>
      </c>
      <c r="D162" s="9" t="s">
        <v>172</v>
      </c>
      <c r="E162" s="9" t="str">
        <f t="shared" si="7"/>
        <v>ÜÜRITAV PIND</v>
      </c>
      <c r="F162" s="10" t="str">
        <f>IF(IF(C162&lt;='Hoone üldandmed'!$B$3*1,TRUE,FALSE),C162,"")</f>
        <v/>
      </c>
      <c r="G162" s="10" t="b">
        <f>IF(C162&lt;='Hoone üldandmed'!$B$3*1,TRUE,FALSE)</f>
        <v>0</v>
      </c>
      <c r="H162" s="6"/>
      <c r="I162" s="4"/>
    </row>
    <row r="163" spans="3:9" x14ac:dyDescent="0.25">
      <c r="C163" s="6">
        <f t="shared" si="6"/>
        <v>15</v>
      </c>
      <c r="D163" s="9" t="s">
        <v>178</v>
      </c>
      <c r="E163" s="9" t="str">
        <f t="shared" si="7"/>
        <v>VERTIKAALSETE ÜHENDUSTEEDE PIND</v>
      </c>
      <c r="F163" s="10" t="str">
        <f>IF(IF(C163&lt;='Hoone üldandmed'!$B$3*1,TRUE,FALSE),C163,"")</f>
        <v/>
      </c>
      <c r="G163" s="10" t="b">
        <f>IF(C163&lt;='Hoone üldandmed'!$B$3*1,TRUE,FALSE)</f>
        <v>0</v>
      </c>
      <c r="H163" s="6"/>
      <c r="I163" s="4"/>
    </row>
    <row r="164" spans="3:9" x14ac:dyDescent="0.25">
      <c r="C164" s="6">
        <f t="shared" si="6"/>
        <v>15</v>
      </c>
      <c r="D164" s="9" t="s">
        <v>173</v>
      </c>
      <c r="E164" s="9" t="str">
        <f t="shared" si="7"/>
        <v>TEHNOPIND</v>
      </c>
      <c r="F164" s="10" t="str">
        <f>IF(IF(C164&lt;='Hoone üldandmed'!$B$3*1,TRUE,FALSE),C164,"")</f>
        <v/>
      </c>
      <c r="G164" s="10" t="b">
        <f>IF(C164&lt;='Hoone üldandmed'!$B$3*1,TRUE,FALSE)</f>
        <v>0</v>
      </c>
      <c r="H164" s="6"/>
      <c r="I164" s="4"/>
    </row>
    <row r="165" spans="3:9" x14ac:dyDescent="0.25">
      <c r="C165" s="6">
        <f t="shared" si="6"/>
        <v>15</v>
      </c>
      <c r="D165" s="9" t="s">
        <v>174</v>
      </c>
      <c r="E165" s="9" t="str">
        <f t="shared" si="7"/>
        <v/>
      </c>
      <c r="F165" s="10" t="str">
        <f>IF(IF(C165&lt;='Hoone üldandmed'!$B$3*1,TRUE,FALSE),C165,"")</f>
        <v/>
      </c>
      <c r="G165" s="10" t="b">
        <f>IF(C165&lt;='Hoone üldandmed'!$B$3*1,TRUE,FALSE)</f>
        <v>0</v>
      </c>
      <c r="H165" s="6"/>
      <c r="I165" s="4"/>
    </row>
    <row r="166" spans="3:9" x14ac:dyDescent="0.25">
      <c r="C166" s="6">
        <f t="shared" si="6"/>
        <v>15</v>
      </c>
      <c r="D166" s="9" t="s">
        <v>175</v>
      </c>
      <c r="E166" s="9" t="str">
        <f t="shared" si="7"/>
        <v/>
      </c>
      <c r="F166" s="10" t="str">
        <f>IF(IF(C166&lt;='Hoone üldandmed'!$B$3*1,TRUE,FALSE),C166,"")</f>
        <v/>
      </c>
      <c r="G166" s="10" t="b">
        <f>IF(C166&lt;='Hoone üldandmed'!$B$3*1,TRUE,FALSE)</f>
        <v>0</v>
      </c>
      <c r="H166" s="6"/>
      <c r="I166" s="4"/>
    </row>
    <row r="167" spans="3:9" x14ac:dyDescent="0.25">
      <c r="C167" s="6">
        <f t="shared" si="6"/>
        <v>15</v>
      </c>
      <c r="D167" s="9" t="s">
        <v>177</v>
      </c>
      <c r="E167" s="9" t="str">
        <f t="shared" si="7"/>
        <v/>
      </c>
      <c r="F167" s="10" t="str">
        <f>IF(IF(C167&lt;='Hoone üldandmed'!$B$3*1,TRUE,FALSE),C167,"")</f>
        <v/>
      </c>
      <c r="G167" s="10" t="b">
        <f>IF(C167&lt;='Hoone üldandmed'!$B$3*1,TRUE,FALSE)</f>
        <v>0</v>
      </c>
      <c r="H167" s="6"/>
      <c r="I167" s="4"/>
    </row>
    <row r="168" spans="3:9" x14ac:dyDescent="0.25">
      <c r="C168" s="6">
        <f t="shared" si="6"/>
        <v>15</v>
      </c>
      <c r="D168" s="9" t="s">
        <v>176</v>
      </c>
      <c r="E168" s="9" t="str">
        <f t="shared" si="7"/>
        <v>KORRUSE AVATUD NETOPIND</v>
      </c>
      <c r="F168" s="10" t="str">
        <f>IF(IF(C168&lt;='Hoone üldandmed'!$B$3*1,TRUE,FALSE),C168,"")</f>
        <v/>
      </c>
      <c r="G168" s="10" t="b">
        <f>IF(C168&lt;='Hoone üldandmed'!$B$3*1,TRUE,FALSE)</f>
        <v>0</v>
      </c>
      <c r="H168" s="6"/>
      <c r="I168" s="4"/>
    </row>
    <row r="169" spans="3:9" x14ac:dyDescent="0.25">
      <c r="C169" s="6">
        <f t="shared" si="6"/>
        <v>16</v>
      </c>
      <c r="D169" s="9" t="str">
        <f>C169&amp;". Korrus"</f>
        <v>16. Korrus</v>
      </c>
      <c r="E169" s="9" t="str">
        <f t="shared" si="7"/>
        <v/>
      </c>
      <c r="F169" s="10" t="str">
        <f>IF(IF(C169&lt;='Hoone üldandmed'!$B$3*1,TRUE,FALSE),C169,"")</f>
        <v/>
      </c>
      <c r="G169" s="10" t="b">
        <f>IF(C169&lt;='Hoone üldandmed'!$B$3*1,TRUE,FALSE)</f>
        <v>0</v>
      </c>
      <c r="H169" s="6">
        <f>H161+1</f>
        <v>21</v>
      </c>
      <c r="I169" s="4"/>
    </row>
    <row r="170" spans="3:9" x14ac:dyDescent="0.25">
      <c r="C170" s="6">
        <f t="shared" si="6"/>
        <v>16</v>
      </c>
      <c r="D170" s="9" t="s">
        <v>172</v>
      </c>
      <c r="E170" s="9" t="str">
        <f t="shared" si="7"/>
        <v>ÜÜRITAV PIND</v>
      </c>
      <c r="F170" s="10" t="str">
        <f>IF(IF(C170&lt;='Hoone üldandmed'!$B$3*1,TRUE,FALSE),C170,"")</f>
        <v/>
      </c>
      <c r="G170" s="10" t="b">
        <f>IF(C170&lt;='Hoone üldandmed'!$B$3*1,TRUE,FALSE)</f>
        <v>0</v>
      </c>
      <c r="H170" s="6"/>
      <c r="I170" s="4"/>
    </row>
    <row r="171" spans="3:9" x14ac:dyDescent="0.25">
      <c r="C171" s="6">
        <f t="shared" si="6"/>
        <v>16</v>
      </c>
      <c r="D171" s="9" t="s">
        <v>178</v>
      </c>
      <c r="E171" s="9" t="str">
        <f t="shared" si="7"/>
        <v>VERTIKAALSETE ÜHENDUSTEEDE PIND</v>
      </c>
      <c r="F171" s="10" t="str">
        <f>IF(IF(C171&lt;='Hoone üldandmed'!$B$3*1,TRUE,FALSE),C171,"")</f>
        <v/>
      </c>
      <c r="G171" s="10" t="b">
        <f>IF(C171&lt;='Hoone üldandmed'!$B$3*1,TRUE,FALSE)</f>
        <v>0</v>
      </c>
      <c r="H171" s="6"/>
      <c r="I171" s="4"/>
    </row>
    <row r="172" spans="3:9" x14ac:dyDescent="0.25">
      <c r="C172" s="6">
        <f t="shared" si="6"/>
        <v>16</v>
      </c>
      <c r="D172" s="9" t="s">
        <v>173</v>
      </c>
      <c r="E172" s="9" t="str">
        <f t="shared" si="7"/>
        <v>TEHNOPIND</v>
      </c>
      <c r="F172" s="10" t="str">
        <f>IF(IF(C172&lt;='Hoone üldandmed'!$B$3*1,TRUE,FALSE),C172,"")</f>
        <v/>
      </c>
      <c r="G172" s="10" t="b">
        <f>IF(C172&lt;='Hoone üldandmed'!$B$3*1,TRUE,FALSE)</f>
        <v>0</v>
      </c>
      <c r="H172" s="6"/>
      <c r="I172" s="4"/>
    </row>
    <row r="173" spans="3:9" x14ac:dyDescent="0.25">
      <c r="C173" s="6">
        <f t="shared" si="6"/>
        <v>16</v>
      </c>
      <c r="D173" s="9" t="s">
        <v>174</v>
      </c>
      <c r="E173" s="9" t="str">
        <f t="shared" si="7"/>
        <v/>
      </c>
      <c r="F173" s="10" t="str">
        <f>IF(IF(C173&lt;='Hoone üldandmed'!$B$3*1,TRUE,FALSE),C173,"")</f>
        <v/>
      </c>
      <c r="G173" s="10" t="b">
        <f>IF(C173&lt;='Hoone üldandmed'!$B$3*1,TRUE,FALSE)</f>
        <v>0</v>
      </c>
      <c r="H173" s="6"/>
      <c r="I173" s="4"/>
    </row>
    <row r="174" spans="3:9" x14ac:dyDescent="0.25">
      <c r="C174" s="6">
        <f t="shared" si="6"/>
        <v>16</v>
      </c>
      <c r="D174" s="9" t="s">
        <v>175</v>
      </c>
      <c r="E174" s="9" t="str">
        <f t="shared" si="7"/>
        <v/>
      </c>
      <c r="F174" s="10" t="str">
        <f>IF(IF(C174&lt;='Hoone üldandmed'!$B$3*1,TRUE,FALSE),C174,"")</f>
        <v/>
      </c>
      <c r="G174" s="10" t="b">
        <f>IF(C174&lt;='Hoone üldandmed'!$B$3*1,TRUE,FALSE)</f>
        <v>0</v>
      </c>
      <c r="H174" s="6"/>
      <c r="I174" s="4"/>
    </row>
    <row r="175" spans="3:9" x14ac:dyDescent="0.25">
      <c r="C175" s="6">
        <f t="shared" si="6"/>
        <v>16</v>
      </c>
      <c r="D175" s="9" t="s">
        <v>177</v>
      </c>
      <c r="E175" s="9" t="str">
        <f t="shared" si="7"/>
        <v/>
      </c>
      <c r="F175" s="10" t="str">
        <f>IF(IF(C175&lt;='Hoone üldandmed'!$B$3*1,TRUE,FALSE),C175,"")</f>
        <v/>
      </c>
      <c r="G175" s="10" t="b">
        <f>IF(C175&lt;='Hoone üldandmed'!$B$3*1,TRUE,FALSE)</f>
        <v>0</v>
      </c>
      <c r="H175" s="6"/>
      <c r="I175" s="4"/>
    </row>
    <row r="176" spans="3:9" x14ac:dyDescent="0.25">
      <c r="C176" s="6">
        <f t="shared" si="6"/>
        <v>16</v>
      </c>
      <c r="D176" s="9" t="s">
        <v>176</v>
      </c>
      <c r="E176" s="9" t="str">
        <f t="shared" si="7"/>
        <v>KORRUSE AVATUD NETOPIND</v>
      </c>
      <c r="F176" s="10" t="str">
        <f>IF(IF(C176&lt;='Hoone üldandmed'!$B$3*1,TRUE,FALSE),C176,"")</f>
        <v/>
      </c>
      <c r="G176" s="10" t="b">
        <f>IF(C176&lt;='Hoone üldandmed'!$B$3*1,TRUE,FALSE)</f>
        <v>0</v>
      </c>
      <c r="H176" s="6"/>
      <c r="I176" s="4"/>
    </row>
    <row r="177" spans="3:9" x14ac:dyDescent="0.25">
      <c r="C177" s="6">
        <f t="shared" si="6"/>
        <v>17</v>
      </c>
      <c r="D177" s="9" t="str">
        <f>C177&amp;". Korrus"</f>
        <v>17. Korrus</v>
      </c>
      <c r="E177" s="9" t="str">
        <f t="shared" si="7"/>
        <v/>
      </c>
      <c r="F177" s="10" t="str">
        <f>IF(IF(C177&lt;='Hoone üldandmed'!$B$3*1,TRUE,FALSE),C177,"")</f>
        <v/>
      </c>
      <c r="G177" s="10" t="b">
        <f>IF(C177&lt;='Hoone üldandmed'!$B$3*1,TRUE,FALSE)</f>
        <v>0</v>
      </c>
      <c r="H177" s="6">
        <f>H169+1</f>
        <v>22</v>
      </c>
      <c r="I177" s="4"/>
    </row>
    <row r="178" spans="3:9" x14ac:dyDescent="0.25">
      <c r="C178" s="6">
        <f t="shared" si="6"/>
        <v>17</v>
      </c>
      <c r="D178" s="9" t="s">
        <v>172</v>
      </c>
      <c r="E178" s="9" t="str">
        <f t="shared" si="7"/>
        <v>ÜÜRITAV PIND</v>
      </c>
      <c r="F178" s="10" t="str">
        <f>IF(IF(C178&lt;='Hoone üldandmed'!$B$3*1,TRUE,FALSE),C178,"")</f>
        <v/>
      </c>
      <c r="G178" s="10" t="b">
        <f>IF(C178&lt;='Hoone üldandmed'!$B$3*1,TRUE,FALSE)</f>
        <v>0</v>
      </c>
      <c r="H178" s="6"/>
      <c r="I178" s="4"/>
    </row>
    <row r="179" spans="3:9" x14ac:dyDescent="0.25">
      <c r="C179" s="6">
        <f t="shared" si="6"/>
        <v>17</v>
      </c>
      <c r="D179" s="9" t="s">
        <v>178</v>
      </c>
      <c r="E179" s="9" t="str">
        <f t="shared" si="7"/>
        <v>VERTIKAALSETE ÜHENDUSTEEDE PIND</v>
      </c>
      <c r="F179" s="10" t="str">
        <f>IF(IF(C179&lt;='Hoone üldandmed'!$B$3*1,TRUE,FALSE),C179,"")</f>
        <v/>
      </c>
      <c r="G179" s="10" t="b">
        <f>IF(C179&lt;='Hoone üldandmed'!$B$3*1,TRUE,FALSE)</f>
        <v>0</v>
      </c>
      <c r="H179" s="6"/>
      <c r="I179" s="4"/>
    </row>
    <row r="180" spans="3:9" x14ac:dyDescent="0.25">
      <c r="C180" s="6">
        <f t="shared" si="6"/>
        <v>17</v>
      </c>
      <c r="D180" s="9" t="s">
        <v>173</v>
      </c>
      <c r="E180" s="9" t="str">
        <f t="shared" si="7"/>
        <v>TEHNOPIND</v>
      </c>
      <c r="F180" s="10" t="str">
        <f>IF(IF(C180&lt;='Hoone üldandmed'!$B$3*1,TRUE,FALSE),C180,"")</f>
        <v/>
      </c>
      <c r="G180" s="10" t="b">
        <f>IF(C180&lt;='Hoone üldandmed'!$B$3*1,TRUE,FALSE)</f>
        <v>0</v>
      </c>
      <c r="H180" s="6"/>
      <c r="I180" s="4"/>
    </row>
    <row r="181" spans="3:9" x14ac:dyDescent="0.25">
      <c r="C181" s="6">
        <f t="shared" si="6"/>
        <v>17</v>
      </c>
      <c r="D181" s="9" t="s">
        <v>174</v>
      </c>
      <c r="E181" s="9" t="str">
        <f t="shared" si="7"/>
        <v/>
      </c>
      <c r="F181" s="10" t="str">
        <f>IF(IF(C181&lt;='Hoone üldandmed'!$B$3*1,TRUE,FALSE),C181,"")</f>
        <v/>
      </c>
      <c r="G181" s="10" t="b">
        <f>IF(C181&lt;='Hoone üldandmed'!$B$3*1,TRUE,FALSE)</f>
        <v>0</v>
      </c>
      <c r="H181" s="6"/>
      <c r="I181" s="4"/>
    </row>
    <row r="182" spans="3:9" x14ac:dyDescent="0.25">
      <c r="C182" s="6">
        <f t="shared" si="6"/>
        <v>17</v>
      </c>
      <c r="D182" s="9" t="s">
        <v>175</v>
      </c>
      <c r="E182" s="9" t="str">
        <f t="shared" si="7"/>
        <v/>
      </c>
      <c r="F182" s="10" t="str">
        <f>IF(IF(C182&lt;='Hoone üldandmed'!$B$3*1,TRUE,FALSE),C182,"")</f>
        <v/>
      </c>
      <c r="G182" s="10" t="b">
        <f>IF(C182&lt;='Hoone üldandmed'!$B$3*1,TRUE,FALSE)</f>
        <v>0</v>
      </c>
      <c r="H182" s="6"/>
      <c r="I182" s="4"/>
    </row>
    <row r="183" spans="3:9" x14ac:dyDescent="0.25">
      <c r="C183" s="6">
        <f t="shared" si="6"/>
        <v>17</v>
      </c>
      <c r="D183" s="9" t="s">
        <v>177</v>
      </c>
      <c r="E183" s="9" t="str">
        <f t="shared" si="7"/>
        <v/>
      </c>
      <c r="F183" s="10" t="str">
        <f>IF(IF(C183&lt;='Hoone üldandmed'!$B$3*1,TRUE,FALSE),C183,"")</f>
        <v/>
      </c>
      <c r="G183" s="10" t="b">
        <f>IF(C183&lt;='Hoone üldandmed'!$B$3*1,TRUE,FALSE)</f>
        <v>0</v>
      </c>
      <c r="H183" s="6"/>
      <c r="I183" s="4"/>
    </row>
    <row r="184" spans="3:9" x14ac:dyDescent="0.25">
      <c r="C184" s="6">
        <f t="shared" si="6"/>
        <v>17</v>
      </c>
      <c r="D184" s="9" t="s">
        <v>176</v>
      </c>
      <c r="E184" s="9" t="str">
        <f t="shared" si="7"/>
        <v>KORRUSE AVATUD NETOPIND</v>
      </c>
      <c r="F184" s="10" t="str">
        <f>IF(IF(C184&lt;='Hoone üldandmed'!$B$3*1,TRUE,FALSE),C184,"")</f>
        <v/>
      </c>
      <c r="G184" s="10" t="b">
        <f>IF(C184&lt;='Hoone üldandmed'!$B$3*1,TRUE,FALSE)</f>
        <v>0</v>
      </c>
      <c r="H184" s="6"/>
      <c r="I184" s="4"/>
    </row>
    <row r="185" spans="3:9" x14ac:dyDescent="0.25">
      <c r="C185" s="6">
        <f t="shared" si="6"/>
        <v>18</v>
      </c>
      <c r="D185" s="9" t="str">
        <f>C185&amp;". Korrus"</f>
        <v>18. Korrus</v>
      </c>
      <c r="E185" s="9" t="str">
        <f t="shared" si="7"/>
        <v/>
      </c>
      <c r="F185" s="10" t="str">
        <f>IF(IF(C185&lt;='Hoone üldandmed'!$B$3*1,TRUE,FALSE),C185,"")</f>
        <v/>
      </c>
      <c r="G185" s="10" t="b">
        <f>IF(C185&lt;='Hoone üldandmed'!$B$3*1,TRUE,FALSE)</f>
        <v>0</v>
      </c>
      <c r="H185" s="6">
        <f>H177+1</f>
        <v>23</v>
      </c>
      <c r="I185" s="4"/>
    </row>
    <row r="186" spans="3:9" x14ac:dyDescent="0.25">
      <c r="C186" s="6">
        <f t="shared" si="6"/>
        <v>18</v>
      </c>
      <c r="D186" s="9" t="s">
        <v>172</v>
      </c>
      <c r="E186" s="9" t="str">
        <f t="shared" si="7"/>
        <v>ÜÜRITAV PIND</v>
      </c>
      <c r="F186" s="10" t="str">
        <f>IF(IF(C186&lt;='Hoone üldandmed'!$B$3*1,TRUE,FALSE),C186,"")</f>
        <v/>
      </c>
      <c r="G186" s="10" t="b">
        <f>IF(C186&lt;='Hoone üldandmed'!$B$3*1,TRUE,FALSE)</f>
        <v>0</v>
      </c>
      <c r="H186" s="6"/>
      <c r="I186" s="4"/>
    </row>
    <row r="187" spans="3:9" x14ac:dyDescent="0.25">
      <c r="C187" s="6">
        <f t="shared" si="6"/>
        <v>18</v>
      </c>
      <c r="D187" s="9" t="s">
        <v>178</v>
      </c>
      <c r="E187" s="9" t="str">
        <f t="shared" si="7"/>
        <v>VERTIKAALSETE ÜHENDUSTEEDE PIND</v>
      </c>
      <c r="F187" s="10" t="str">
        <f>IF(IF(C187&lt;='Hoone üldandmed'!$B$3*1,TRUE,FALSE),C187,"")</f>
        <v/>
      </c>
      <c r="G187" s="10" t="b">
        <f>IF(C187&lt;='Hoone üldandmed'!$B$3*1,TRUE,FALSE)</f>
        <v>0</v>
      </c>
      <c r="H187" s="6"/>
      <c r="I187" s="4"/>
    </row>
    <row r="188" spans="3:9" x14ac:dyDescent="0.25">
      <c r="C188" s="6">
        <f t="shared" si="6"/>
        <v>18</v>
      </c>
      <c r="D188" s="9" t="s">
        <v>173</v>
      </c>
      <c r="E188" s="9" t="str">
        <f t="shared" si="7"/>
        <v>TEHNOPIND</v>
      </c>
      <c r="F188" s="10" t="str">
        <f>IF(IF(C188&lt;='Hoone üldandmed'!$B$3*1,TRUE,FALSE),C188,"")</f>
        <v/>
      </c>
      <c r="G188" s="10" t="b">
        <f>IF(C188&lt;='Hoone üldandmed'!$B$3*1,TRUE,FALSE)</f>
        <v>0</v>
      </c>
      <c r="H188" s="6"/>
      <c r="I188" s="4"/>
    </row>
    <row r="189" spans="3:9" x14ac:dyDescent="0.25">
      <c r="C189" s="6">
        <f t="shared" si="6"/>
        <v>18</v>
      </c>
      <c r="D189" s="9" t="s">
        <v>174</v>
      </c>
      <c r="E189" s="9" t="str">
        <f t="shared" si="7"/>
        <v/>
      </c>
      <c r="F189" s="10" t="str">
        <f>IF(IF(C189&lt;='Hoone üldandmed'!$B$3*1,TRUE,FALSE),C189,"")</f>
        <v/>
      </c>
      <c r="G189" s="10" t="b">
        <f>IF(C189&lt;='Hoone üldandmed'!$B$3*1,TRUE,FALSE)</f>
        <v>0</v>
      </c>
      <c r="H189" s="6"/>
      <c r="I189" s="4"/>
    </row>
    <row r="190" spans="3:9" x14ac:dyDescent="0.25">
      <c r="C190" s="6">
        <f t="shared" si="6"/>
        <v>18</v>
      </c>
      <c r="D190" s="9" t="s">
        <v>175</v>
      </c>
      <c r="E190" s="9" t="str">
        <f t="shared" si="7"/>
        <v/>
      </c>
      <c r="F190" s="10" t="str">
        <f>IF(IF(C190&lt;='Hoone üldandmed'!$B$3*1,TRUE,FALSE),C190,"")</f>
        <v/>
      </c>
      <c r="G190" s="10" t="b">
        <f>IF(C190&lt;='Hoone üldandmed'!$B$3*1,TRUE,FALSE)</f>
        <v>0</v>
      </c>
      <c r="H190" s="6"/>
      <c r="I190" s="4"/>
    </row>
    <row r="191" spans="3:9" x14ac:dyDescent="0.25">
      <c r="C191" s="6">
        <f t="shared" si="6"/>
        <v>18</v>
      </c>
      <c r="D191" s="9" t="s">
        <v>177</v>
      </c>
      <c r="E191" s="9" t="str">
        <f t="shared" si="7"/>
        <v/>
      </c>
      <c r="F191" s="10" t="str">
        <f>IF(IF(C191&lt;='Hoone üldandmed'!$B$3*1,TRUE,FALSE),C191,"")</f>
        <v/>
      </c>
      <c r="G191" s="10" t="b">
        <f>IF(C191&lt;='Hoone üldandmed'!$B$3*1,TRUE,FALSE)</f>
        <v>0</v>
      </c>
      <c r="H191" s="6"/>
      <c r="I191" s="4"/>
    </row>
    <row r="192" spans="3:9" x14ac:dyDescent="0.25">
      <c r="C192" s="6">
        <f t="shared" si="6"/>
        <v>18</v>
      </c>
      <c r="D192" s="9" t="s">
        <v>176</v>
      </c>
      <c r="E192" s="9" t="str">
        <f t="shared" si="7"/>
        <v>KORRUSE AVATUD NETOPIND</v>
      </c>
      <c r="F192" s="10" t="str">
        <f>IF(IF(C192&lt;='Hoone üldandmed'!$B$3*1,TRUE,FALSE),C192,"")</f>
        <v/>
      </c>
      <c r="G192" s="10" t="b">
        <f>IF(C192&lt;='Hoone üldandmed'!$B$3*1,TRUE,FALSE)</f>
        <v>0</v>
      </c>
      <c r="H192" s="6"/>
      <c r="I192" s="4"/>
    </row>
    <row r="193" spans="3:9" x14ac:dyDescent="0.25">
      <c r="C193" s="6">
        <f t="shared" si="6"/>
        <v>19</v>
      </c>
      <c r="D193" s="9" t="str">
        <f>C193&amp;". Korrus"</f>
        <v>19. Korrus</v>
      </c>
      <c r="E193" s="9" t="str">
        <f t="shared" si="7"/>
        <v/>
      </c>
      <c r="F193" s="10" t="str">
        <f>IF(IF(C193&lt;='Hoone üldandmed'!$B$3*1,TRUE,FALSE),C193,"")</f>
        <v/>
      </c>
      <c r="G193" s="10" t="b">
        <f>IF(C193&lt;='Hoone üldandmed'!$B$3*1,TRUE,FALSE)</f>
        <v>0</v>
      </c>
      <c r="H193" s="6">
        <f>H185+1</f>
        <v>24</v>
      </c>
      <c r="I193" s="4"/>
    </row>
    <row r="194" spans="3:9" x14ac:dyDescent="0.25">
      <c r="C194" s="6">
        <f t="shared" si="6"/>
        <v>19</v>
      </c>
      <c r="D194" s="9" t="s">
        <v>172</v>
      </c>
      <c r="E194" s="9" t="str">
        <f t="shared" si="7"/>
        <v>ÜÜRITAV PIND</v>
      </c>
      <c r="F194" s="10" t="str">
        <f>IF(IF(C194&lt;='Hoone üldandmed'!$B$3*1,TRUE,FALSE),C194,"")</f>
        <v/>
      </c>
      <c r="G194" s="10" t="b">
        <f>IF(C194&lt;='Hoone üldandmed'!$B$3*1,TRUE,FALSE)</f>
        <v>0</v>
      </c>
      <c r="H194" s="6"/>
      <c r="I194" s="4"/>
    </row>
    <row r="195" spans="3:9" x14ac:dyDescent="0.25">
      <c r="C195" s="6">
        <f t="shared" si="6"/>
        <v>19</v>
      </c>
      <c r="D195" s="9" t="s">
        <v>178</v>
      </c>
      <c r="E195" s="9" t="str">
        <f t="shared" si="7"/>
        <v>VERTIKAALSETE ÜHENDUSTEEDE PIND</v>
      </c>
      <c r="F195" s="10" t="str">
        <f>IF(IF(C195&lt;='Hoone üldandmed'!$B$3*1,TRUE,FALSE),C195,"")</f>
        <v/>
      </c>
      <c r="G195" s="10" t="b">
        <f>IF(C195&lt;='Hoone üldandmed'!$B$3*1,TRUE,FALSE)</f>
        <v>0</v>
      </c>
      <c r="H195" s="6"/>
      <c r="I195" s="4"/>
    </row>
    <row r="196" spans="3:9" x14ac:dyDescent="0.25">
      <c r="C196" s="6">
        <f t="shared" si="6"/>
        <v>19</v>
      </c>
      <c r="D196" s="9" t="s">
        <v>173</v>
      </c>
      <c r="E196" s="9" t="str">
        <f t="shared" si="7"/>
        <v>TEHNOPIND</v>
      </c>
      <c r="F196" s="10" t="str">
        <f>IF(IF(C196&lt;='Hoone üldandmed'!$B$3*1,TRUE,FALSE),C196,"")</f>
        <v/>
      </c>
      <c r="G196" s="10" t="b">
        <f>IF(C196&lt;='Hoone üldandmed'!$B$3*1,TRUE,FALSE)</f>
        <v>0</v>
      </c>
      <c r="H196" s="6"/>
      <c r="I196" s="4"/>
    </row>
    <row r="197" spans="3:9" x14ac:dyDescent="0.25">
      <c r="C197" s="6">
        <f t="shared" si="6"/>
        <v>19</v>
      </c>
      <c r="D197" s="9" t="s">
        <v>174</v>
      </c>
      <c r="E197" s="9" t="str">
        <f t="shared" si="7"/>
        <v/>
      </c>
      <c r="F197" s="10" t="str">
        <f>IF(IF(C197&lt;='Hoone üldandmed'!$B$3*1,TRUE,FALSE),C197,"")</f>
        <v/>
      </c>
      <c r="G197" s="10" t="b">
        <f>IF(C197&lt;='Hoone üldandmed'!$B$3*1,TRUE,FALSE)</f>
        <v>0</v>
      </c>
      <c r="H197" s="6"/>
      <c r="I197" s="4"/>
    </row>
    <row r="198" spans="3:9" x14ac:dyDescent="0.25">
      <c r="C198" s="6">
        <f t="shared" si="6"/>
        <v>19</v>
      </c>
      <c r="D198" s="9" t="s">
        <v>175</v>
      </c>
      <c r="E198" s="9" t="str">
        <f t="shared" si="7"/>
        <v/>
      </c>
      <c r="F198" s="10" t="str">
        <f>IF(IF(C198&lt;='Hoone üldandmed'!$B$3*1,TRUE,FALSE),C198,"")</f>
        <v/>
      </c>
      <c r="G198" s="10" t="b">
        <f>IF(C198&lt;='Hoone üldandmed'!$B$3*1,TRUE,FALSE)</f>
        <v>0</v>
      </c>
      <c r="H198" s="6"/>
      <c r="I198" s="4"/>
    </row>
    <row r="199" spans="3:9" x14ac:dyDescent="0.25">
      <c r="C199" s="6">
        <f t="shared" si="6"/>
        <v>19</v>
      </c>
      <c r="D199" s="9" t="s">
        <v>177</v>
      </c>
      <c r="E199" s="9" t="str">
        <f t="shared" si="7"/>
        <v/>
      </c>
      <c r="F199" s="10" t="str">
        <f>IF(IF(C199&lt;='Hoone üldandmed'!$B$3*1,TRUE,FALSE),C199,"")</f>
        <v/>
      </c>
      <c r="G199" s="10" t="b">
        <f>IF(C199&lt;='Hoone üldandmed'!$B$3*1,TRUE,FALSE)</f>
        <v>0</v>
      </c>
      <c r="H199" s="6"/>
      <c r="I199" s="4"/>
    </row>
    <row r="200" spans="3:9" x14ac:dyDescent="0.25">
      <c r="C200" s="6">
        <f t="shared" si="6"/>
        <v>19</v>
      </c>
      <c r="D200" s="9" t="s">
        <v>176</v>
      </c>
      <c r="E200" s="9" t="str">
        <f t="shared" si="7"/>
        <v>KORRUSE AVATUD NETOPIND</v>
      </c>
      <c r="F200" s="10" t="str">
        <f>IF(IF(C200&lt;='Hoone üldandmed'!$B$3*1,TRUE,FALSE),C200,"")</f>
        <v/>
      </c>
      <c r="G200" s="10" t="b">
        <f>IF(C200&lt;='Hoone üldandmed'!$B$3*1,TRUE,FALSE)</f>
        <v>0</v>
      </c>
      <c r="H200" s="6"/>
      <c r="I200" s="4"/>
    </row>
    <row r="201" spans="3:9" x14ac:dyDescent="0.25">
      <c r="C201" s="6">
        <f t="shared" si="6"/>
        <v>20</v>
      </c>
      <c r="D201" s="9" t="str">
        <f>C201&amp;". Korrus"</f>
        <v>20. Korrus</v>
      </c>
      <c r="E201" s="9" t="str">
        <f t="shared" si="7"/>
        <v/>
      </c>
      <c r="F201" s="10" t="str">
        <f>IF(IF(C201&lt;='Hoone üldandmed'!$B$3*1,TRUE,FALSE),C201,"")</f>
        <v/>
      </c>
      <c r="G201" s="10" t="b">
        <f>IF(C201&lt;='Hoone üldandmed'!$B$3*1,TRUE,FALSE)</f>
        <v>0</v>
      </c>
      <c r="H201" s="6">
        <f>H193+1</f>
        <v>25</v>
      </c>
      <c r="I201" s="4"/>
    </row>
    <row r="202" spans="3:9" x14ac:dyDescent="0.25">
      <c r="C202" s="6">
        <f t="shared" si="6"/>
        <v>20</v>
      </c>
      <c r="D202" s="9" t="s">
        <v>172</v>
      </c>
      <c r="E202" s="9" t="str">
        <f t="shared" ref="E202:E208" si="8">IF(E194=0,"",E194)</f>
        <v>ÜÜRITAV PIND</v>
      </c>
      <c r="F202" s="10" t="str">
        <f>IF(IF(C202&lt;='Hoone üldandmed'!$B$3*1,TRUE,FALSE),C202,"")</f>
        <v/>
      </c>
      <c r="G202" s="10" t="b">
        <f>IF(C202&lt;='Hoone üldandmed'!$B$3*1,TRUE,FALSE)</f>
        <v>0</v>
      </c>
      <c r="H202" s="6"/>
      <c r="I202" s="4"/>
    </row>
    <row r="203" spans="3:9" x14ac:dyDescent="0.25">
      <c r="C203" s="6">
        <f t="shared" ref="C203:C208" si="9">C195+1</f>
        <v>20</v>
      </c>
      <c r="D203" s="9" t="s">
        <v>178</v>
      </c>
      <c r="E203" s="9" t="str">
        <f t="shared" si="8"/>
        <v>VERTIKAALSETE ÜHENDUSTEEDE PIND</v>
      </c>
      <c r="F203" s="10" t="str">
        <f>IF(IF(C203&lt;='Hoone üldandmed'!$B$3*1,TRUE,FALSE),C203,"")</f>
        <v/>
      </c>
      <c r="G203" s="10" t="b">
        <f>IF(C203&lt;='Hoone üldandmed'!$B$3*1,TRUE,FALSE)</f>
        <v>0</v>
      </c>
      <c r="H203" s="6"/>
      <c r="I203" s="4"/>
    </row>
    <row r="204" spans="3:9" x14ac:dyDescent="0.25">
      <c r="C204" s="6">
        <f t="shared" si="9"/>
        <v>20</v>
      </c>
      <c r="D204" s="9" t="s">
        <v>173</v>
      </c>
      <c r="E204" s="9" t="str">
        <f t="shared" si="8"/>
        <v>TEHNOPIND</v>
      </c>
      <c r="F204" s="10" t="str">
        <f>IF(IF(C204&lt;='Hoone üldandmed'!$B$3*1,TRUE,FALSE),C204,"")</f>
        <v/>
      </c>
      <c r="G204" s="10" t="b">
        <f>IF(C204&lt;='Hoone üldandmed'!$B$3*1,TRUE,FALSE)</f>
        <v>0</v>
      </c>
      <c r="H204" s="6"/>
      <c r="I204" s="4"/>
    </row>
    <row r="205" spans="3:9" x14ac:dyDescent="0.25">
      <c r="C205" s="6">
        <f t="shared" si="9"/>
        <v>20</v>
      </c>
      <c r="D205" s="9" t="s">
        <v>174</v>
      </c>
      <c r="E205" s="9" t="str">
        <f t="shared" si="8"/>
        <v/>
      </c>
      <c r="F205" s="10" t="str">
        <f>IF(IF(C205&lt;='Hoone üldandmed'!$B$3*1,TRUE,FALSE),C205,"")</f>
        <v/>
      </c>
      <c r="G205" s="10" t="b">
        <f>IF(C205&lt;='Hoone üldandmed'!$B$3*1,TRUE,FALSE)</f>
        <v>0</v>
      </c>
      <c r="H205" s="6"/>
      <c r="I205" s="4"/>
    </row>
    <row r="206" spans="3:9" x14ac:dyDescent="0.25">
      <c r="C206" s="6">
        <f t="shared" si="9"/>
        <v>20</v>
      </c>
      <c r="D206" s="9" t="s">
        <v>175</v>
      </c>
      <c r="E206" s="9" t="str">
        <f t="shared" si="8"/>
        <v/>
      </c>
      <c r="F206" s="10" t="str">
        <f>IF(IF(C206&lt;='Hoone üldandmed'!$B$3*1,TRUE,FALSE),C206,"")</f>
        <v/>
      </c>
      <c r="G206" s="10" t="b">
        <f>IF(C206&lt;='Hoone üldandmed'!$B$3*1,TRUE,FALSE)</f>
        <v>0</v>
      </c>
      <c r="H206" s="6"/>
      <c r="I206" s="4"/>
    </row>
    <row r="207" spans="3:9" x14ac:dyDescent="0.25">
      <c r="C207" s="6">
        <f t="shared" si="9"/>
        <v>20</v>
      </c>
      <c r="D207" s="9" t="s">
        <v>177</v>
      </c>
      <c r="E207" s="9" t="str">
        <f t="shared" si="8"/>
        <v/>
      </c>
      <c r="F207" s="10" t="str">
        <f>IF(IF(C207&lt;='Hoone üldandmed'!$B$3*1,TRUE,FALSE),C207,"")</f>
        <v/>
      </c>
      <c r="G207" s="10" t="b">
        <f>IF(C207&lt;='Hoone üldandmed'!$B$3*1,TRUE,FALSE)</f>
        <v>0</v>
      </c>
      <c r="H207" s="6"/>
      <c r="I207" s="4"/>
    </row>
    <row r="208" spans="3:9" x14ac:dyDescent="0.25">
      <c r="C208" s="6">
        <f t="shared" si="9"/>
        <v>20</v>
      </c>
      <c r="D208" s="9" t="s">
        <v>176</v>
      </c>
      <c r="E208" s="9" t="str">
        <f t="shared" si="8"/>
        <v>KORRUSE AVATUD NETOPIND</v>
      </c>
      <c r="F208" s="10" t="str">
        <f>IF(IF(C208&lt;='Hoone üldandmed'!$B$3*1,TRUE,FALSE),C208,"")</f>
        <v/>
      </c>
      <c r="G208" s="10" t="b">
        <f>IF(C208&lt;='Hoone üldandmed'!$B$3*1,TRUE,FALSE)</f>
        <v>0</v>
      </c>
      <c r="H208" s="6"/>
      <c r="I208"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1"/>
  <sheetViews>
    <sheetView topLeftCell="A19" workbookViewId="0">
      <selection activeCell="E100" sqref="E100"/>
    </sheetView>
  </sheetViews>
  <sheetFormatPr defaultRowHeight="15" x14ac:dyDescent="0.25"/>
  <cols>
    <col min="1" max="1" width="42.7109375" style="2" customWidth="1"/>
    <col min="2" max="2" width="23.85546875" style="2" bestFit="1" customWidth="1"/>
  </cols>
  <sheetData>
    <row r="1" spans="1:2" x14ac:dyDescent="0.25">
      <c r="A1" s="3" t="s">
        <v>79</v>
      </c>
      <c r="B1" s="3" t="s">
        <v>1</v>
      </c>
    </row>
    <row r="2" spans="1:2" x14ac:dyDescent="0.25">
      <c r="A2" s="6" t="s">
        <v>165</v>
      </c>
      <c r="B2" s="6" t="s">
        <v>110</v>
      </c>
    </row>
    <row r="3" spans="1:2" x14ac:dyDescent="0.25">
      <c r="A3" s="6" t="s">
        <v>165</v>
      </c>
      <c r="B3" s="6" t="s">
        <v>147</v>
      </c>
    </row>
    <row r="4" spans="1:2" s="1" customFormat="1" x14ac:dyDescent="0.25">
      <c r="A4" s="6" t="s">
        <v>165</v>
      </c>
      <c r="B4" s="6" t="s">
        <v>150</v>
      </c>
    </row>
    <row r="5" spans="1:2" x14ac:dyDescent="0.25">
      <c r="A5" s="6" t="s">
        <v>214</v>
      </c>
      <c r="B5" s="6" t="s">
        <v>215</v>
      </c>
    </row>
    <row r="6" spans="1:2" x14ac:dyDescent="0.25">
      <c r="A6" s="6" t="s">
        <v>214</v>
      </c>
      <c r="B6" s="6" t="s">
        <v>126</v>
      </c>
    </row>
    <row r="7" spans="1:2" x14ac:dyDescent="0.25">
      <c r="A7" s="6" t="s">
        <v>214</v>
      </c>
      <c r="B7" s="6" t="s">
        <v>124</v>
      </c>
    </row>
    <row r="8" spans="1:2" x14ac:dyDescent="0.25">
      <c r="A8" s="6" t="s">
        <v>214</v>
      </c>
      <c r="B8" s="6" t="s">
        <v>92</v>
      </c>
    </row>
    <row r="9" spans="1:2" x14ac:dyDescent="0.25">
      <c r="A9" s="6" t="s">
        <v>214</v>
      </c>
      <c r="B9" s="6" t="s">
        <v>127</v>
      </c>
    </row>
    <row r="10" spans="1:2" x14ac:dyDescent="0.25">
      <c r="A10" s="6" t="s">
        <v>214</v>
      </c>
      <c r="B10" s="6" t="s">
        <v>119</v>
      </c>
    </row>
    <row r="11" spans="1:2" x14ac:dyDescent="0.25">
      <c r="A11" s="6" t="s">
        <v>214</v>
      </c>
      <c r="B11" s="6" t="s">
        <v>120</v>
      </c>
    </row>
    <row r="12" spans="1:2" x14ac:dyDescent="0.25">
      <c r="A12" s="6" t="s">
        <v>214</v>
      </c>
      <c r="B12" s="6" t="s">
        <v>108</v>
      </c>
    </row>
    <row r="13" spans="1:2" x14ac:dyDescent="0.25">
      <c r="A13" s="6" t="s">
        <v>214</v>
      </c>
      <c r="B13" s="6" t="s">
        <v>148</v>
      </c>
    </row>
    <row r="14" spans="1:2" x14ac:dyDescent="0.25">
      <c r="A14" s="6" t="s">
        <v>214</v>
      </c>
      <c r="B14" s="6" t="s">
        <v>121</v>
      </c>
    </row>
    <row r="15" spans="1:2" x14ac:dyDescent="0.25">
      <c r="A15" s="6" t="s">
        <v>214</v>
      </c>
      <c r="B15" s="6" t="s">
        <v>116</v>
      </c>
    </row>
    <row r="16" spans="1:2" x14ac:dyDescent="0.25">
      <c r="A16" s="6" t="s">
        <v>214</v>
      </c>
      <c r="B16" s="6" t="s">
        <v>136</v>
      </c>
    </row>
    <row r="17" spans="1:2" x14ac:dyDescent="0.25">
      <c r="A17" s="6" t="s">
        <v>214</v>
      </c>
      <c r="B17" s="6" t="s">
        <v>145</v>
      </c>
    </row>
    <row r="18" spans="1:2" x14ac:dyDescent="0.25">
      <c r="A18" s="6" t="s">
        <v>214</v>
      </c>
      <c r="B18" s="6" t="s">
        <v>216</v>
      </c>
    </row>
    <row r="19" spans="1:2" x14ac:dyDescent="0.25">
      <c r="A19" s="6" t="s">
        <v>214</v>
      </c>
      <c r="B19" s="6" t="s">
        <v>101</v>
      </c>
    </row>
    <row r="20" spans="1:2" x14ac:dyDescent="0.25">
      <c r="A20" s="6" t="s">
        <v>214</v>
      </c>
      <c r="B20" s="6" t="s">
        <v>217</v>
      </c>
    </row>
    <row r="21" spans="1:2" x14ac:dyDescent="0.25">
      <c r="A21" s="6" t="s">
        <v>214</v>
      </c>
      <c r="B21" s="6" t="s">
        <v>149</v>
      </c>
    </row>
    <row r="22" spans="1:2" x14ac:dyDescent="0.25">
      <c r="A22" s="6" t="s">
        <v>214</v>
      </c>
      <c r="B22" s="6" t="s">
        <v>114</v>
      </c>
    </row>
    <row r="23" spans="1:2" x14ac:dyDescent="0.25">
      <c r="A23" s="6" t="s">
        <v>214</v>
      </c>
      <c r="B23" s="6" t="s">
        <v>91</v>
      </c>
    </row>
    <row r="24" spans="1:2" x14ac:dyDescent="0.25">
      <c r="A24" s="6" t="s">
        <v>214</v>
      </c>
      <c r="B24" s="6" t="s">
        <v>123</v>
      </c>
    </row>
    <row r="25" spans="1:2" x14ac:dyDescent="0.25">
      <c r="A25" s="6" t="s">
        <v>164</v>
      </c>
      <c r="B25" s="6" t="s">
        <v>97</v>
      </c>
    </row>
    <row r="26" spans="1:2" x14ac:dyDescent="0.25">
      <c r="A26" s="6" t="s">
        <v>164</v>
      </c>
      <c r="B26" s="6" t="s">
        <v>103</v>
      </c>
    </row>
    <row r="27" spans="1:2" x14ac:dyDescent="0.25">
      <c r="A27" s="6" t="s">
        <v>164</v>
      </c>
      <c r="B27" s="6" t="s">
        <v>218</v>
      </c>
    </row>
    <row r="28" spans="1:2" x14ac:dyDescent="0.25">
      <c r="A28" s="6" t="s">
        <v>219</v>
      </c>
      <c r="B28" s="6" t="s">
        <v>220</v>
      </c>
    </row>
    <row r="29" spans="1:2" x14ac:dyDescent="0.25">
      <c r="A29" s="6" t="s">
        <v>219</v>
      </c>
      <c r="B29" s="6" t="s">
        <v>85</v>
      </c>
    </row>
    <row r="30" spans="1:2" x14ac:dyDescent="0.25">
      <c r="A30" s="6" t="s">
        <v>219</v>
      </c>
      <c r="B30" s="6" t="s">
        <v>78</v>
      </c>
    </row>
    <row r="31" spans="1:2" x14ac:dyDescent="0.25">
      <c r="A31" s="6" t="s">
        <v>219</v>
      </c>
      <c r="B31" s="6" t="s">
        <v>133</v>
      </c>
    </row>
    <row r="32" spans="1:2" x14ac:dyDescent="0.25">
      <c r="A32" s="6" t="s">
        <v>219</v>
      </c>
      <c r="B32" s="6" t="s">
        <v>137</v>
      </c>
    </row>
    <row r="33" spans="1:2" x14ac:dyDescent="0.25">
      <c r="A33" s="6" t="s">
        <v>219</v>
      </c>
      <c r="B33" s="6" t="s">
        <v>138</v>
      </c>
    </row>
    <row r="34" spans="1:2" s="1" customFormat="1" x14ac:dyDescent="0.25">
      <c r="A34" s="6" t="s">
        <v>219</v>
      </c>
      <c r="B34" s="6" t="s">
        <v>211</v>
      </c>
    </row>
    <row r="35" spans="1:2" x14ac:dyDescent="0.25">
      <c r="A35" s="6" t="s">
        <v>219</v>
      </c>
      <c r="B35" s="6" t="s">
        <v>93</v>
      </c>
    </row>
    <row r="36" spans="1:2" x14ac:dyDescent="0.25">
      <c r="A36" s="6" t="s">
        <v>219</v>
      </c>
      <c r="B36" s="6" t="s">
        <v>82</v>
      </c>
    </row>
    <row r="37" spans="1:2" x14ac:dyDescent="0.25">
      <c r="A37" s="6" t="s">
        <v>219</v>
      </c>
      <c r="B37" s="6" t="s">
        <v>143</v>
      </c>
    </row>
    <row r="38" spans="1:2" x14ac:dyDescent="0.25">
      <c r="A38" s="6" t="s">
        <v>219</v>
      </c>
      <c r="B38" s="6" t="s">
        <v>90</v>
      </c>
    </row>
    <row r="39" spans="1:2" x14ac:dyDescent="0.25">
      <c r="A39" s="6" t="s">
        <v>219</v>
      </c>
      <c r="B39" s="6" t="s">
        <v>96</v>
      </c>
    </row>
    <row r="40" spans="1:2" x14ac:dyDescent="0.25">
      <c r="A40" s="6" t="s">
        <v>219</v>
      </c>
      <c r="B40" s="6" t="s">
        <v>221</v>
      </c>
    </row>
    <row r="41" spans="1:2" x14ac:dyDescent="0.25">
      <c r="A41" s="6" t="s">
        <v>219</v>
      </c>
      <c r="B41" s="6" t="s">
        <v>134</v>
      </c>
    </row>
    <row r="42" spans="1:2" x14ac:dyDescent="0.25">
      <c r="A42" s="6" t="s">
        <v>219</v>
      </c>
      <c r="B42" s="6" t="s">
        <v>118</v>
      </c>
    </row>
    <row r="43" spans="1:2" x14ac:dyDescent="0.25">
      <c r="A43" s="6" t="s">
        <v>219</v>
      </c>
      <c r="B43" s="7" t="s">
        <v>139</v>
      </c>
    </row>
    <row r="44" spans="1:2" x14ac:dyDescent="0.25">
      <c r="A44" s="6" t="s">
        <v>219</v>
      </c>
      <c r="B44" s="6" t="s">
        <v>222</v>
      </c>
    </row>
    <row r="45" spans="1:2" x14ac:dyDescent="0.25">
      <c r="A45" s="6" t="s">
        <v>219</v>
      </c>
      <c r="B45" s="6" t="s">
        <v>104</v>
      </c>
    </row>
    <row r="46" spans="1:2" x14ac:dyDescent="0.25">
      <c r="A46" s="6" t="s">
        <v>219</v>
      </c>
      <c r="B46" s="6" t="s">
        <v>140</v>
      </c>
    </row>
    <row r="47" spans="1:2" x14ac:dyDescent="0.25">
      <c r="A47" s="6" t="s">
        <v>219</v>
      </c>
      <c r="B47" s="6" t="s">
        <v>163</v>
      </c>
    </row>
    <row r="48" spans="1:2" x14ac:dyDescent="0.25">
      <c r="A48" s="6" t="s">
        <v>219</v>
      </c>
      <c r="B48" s="6" t="s">
        <v>83</v>
      </c>
    </row>
    <row r="49" spans="1:2" x14ac:dyDescent="0.25">
      <c r="A49" s="6" t="s">
        <v>219</v>
      </c>
      <c r="B49" s="6" t="s">
        <v>117</v>
      </c>
    </row>
    <row r="50" spans="1:2" s="1" customFormat="1" x14ac:dyDescent="0.25">
      <c r="A50" s="6" t="s">
        <v>219</v>
      </c>
      <c r="B50" s="6" t="s">
        <v>210</v>
      </c>
    </row>
    <row r="51" spans="1:2" x14ac:dyDescent="0.25">
      <c r="A51" s="6" t="s">
        <v>219</v>
      </c>
      <c r="B51" s="6" t="s">
        <v>81</v>
      </c>
    </row>
    <row r="52" spans="1:2" x14ac:dyDescent="0.25">
      <c r="A52" s="6" t="s">
        <v>219</v>
      </c>
      <c r="B52" s="6" t="s">
        <v>89</v>
      </c>
    </row>
    <row r="53" spans="1:2" x14ac:dyDescent="0.25">
      <c r="A53" s="6" t="s">
        <v>219</v>
      </c>
      <c r="B53" s="7" t="s">
        <v>106</v>
      </c>
    </row>
    <row r="54" spans="1:2" x14ac:dyDescent="0.25">
      <c r="A54" s="6" t="s">
        <v>219</v>
      </c>
      <c r="B54" s="6" t="s">
        <v>223</v>
      </c>
    </row>
    <row r="55" spans="1:2" x14ac:dyDescent="0.25">
      <c r="A55" s="6" t="s">
        <v>219</v>
      </c>
      <c r="B55" s="7" t="s">
        <v>113</v>
      </c>
    </row>
    <row r="56" spans="1:2" x14ac:dyDescent="0.25">
      <c r="A56" s="6" t="s">
        <v>219</v>
      </c>
      <c r="B56" s="6" t="s">
        <v>128</v>
      </c>
    </row>
    <row r="57" spans="1:2" x14ac:dyDescent="0.25">
      <c r="A57" s="6" t="s">
        <v>219</v>
      </c>
      <c r="B57" s="6" t="s">
        <v>95</v>
      </c>
    </row>
    <row r="58" spans="1:2" x14ac:dyDescent="0.25">
      <c r="A58" s="6" t="s">
        <v>219</v>
      </c>
      <c r="B58" s="6" t="s">
        <v>129</v>
      </c>
    </row>
    <row r="59" spans="1:2" x14ac:dyDescent="0.25">
      <c r="A59" s="6" t="s">
        <v>219</v>
      </c>
      <c r="B59" s="6" t="s">
        <v>130</v>
      </c>
    </row>
    <row r="60" spans="1:2" x14ac:dyDescent="0.25">
      <c r="A60" s="6" t="s">
        <v>219</v>
      </c>
      <c r="B60" s="6" t="s">
        <v>142</v>
      </c>
    </row>
    <row r="61" spans="1:2" x14ac:dyDescent="0.25">
      <c r="A61" s="6" t="s">
        <v>219</v>
      </c>
      <c r="B61" s="6" t="s">
        <v>224</v>
      </c>
    </row>
    <row r="62" spans="1:2" x14ac:dyDescent="0.25">
      <c r="A62" s="6" t="s">
        <v>219</v>
      </c>
      <c r="B62" s="6" t="s">
        <v>100</v>
      </c>
    </row>
    <row r="63" spans="1:2" x14ac:dyDescent="0.25">
      <c r="A63" s="6" t="s">
        <v>219</v>
      </c>
      <c r="B63" s="6" t="s">
        <v>105</v>
      </c>
    </row>
    <row r="64" spans="1:2" x14ac:dyDescent="0.25">
      <c r="A64" s="6" t="s">
        <v>219</v>
      </c>
      <c r="B64" s="6" t="s">
        <v>98</v>
      </c>
    </row>
    <row r="65" spans="1:2" x14ac:dyDescent="0.25">
      <c r="A65" s="6" t="s">
        <v>219</v>
      </c>
      <c r="B65" s="6" t="s">
        <v>225</v>
      </c>
    </row>
    <row r="66" spans="1:2" x14ac:dyDescent="0.25">
      <c r="A66" s="6" t="s">
        <v>219</v>
      </c>
      <c r="B66" s="6" t="s">
        <v>226</v>
      </c>
    </row>
    <row r="67" spans="1:2" x14ac:dyDescent="0.25">
      <c r="A67" s="6" t="s">
        <v>219</v>
      </c>
      <c r="B67" s="6" t="s">
        <v>144</v>
      </c>
    </row>
    <row r="68" spans="1:2" x14ac:dyDescent="0.25">
      <c r="A68" s="6" t="s">
        <v>219</v>
      </c>
      <c r="B68" s="6" t="s">
        <v>84</v>
      </c>
    </row>
    <row r="69" spans="1:2" x14ac:dyDescent="0.25">
      <c r="A69" s="6" t="s">
        <v>219</v>
      </c>
      <c r="B69" s="6" t="s">
        <v>87</v>
      </c>
    </row>
    <row r="70" spans="1:2" x14ac:dyDescent="0.25">
      <c r="A70" s="6" t="s">
        <v>219</v>
      </c>
      <c r="B70" s="6" t="s">
        <v>227</v>
      </c>
    </row>
    <row r="71" spans="1:2" x14ac:dyDescent="0.25">
      <c r="A71" s="6" t="s">
        <v>219</v>
      </c>
      <c r="B71" s="6" t="s">
        <v>77</v>
      </c>
    </row>
    <row r="72" spans="1:2" x14ac:dyDescent="0.25">
      <c r="A72" s="6" t="s">
        <v>219</v>
      </c>
      <c r="B72" s="6" t="s">
        <v>112</v>
      </c>
    </row>
    <row r="73" spans="1:2" x14ac:dyDescent="0.25">
      <c r="A73" s="6" t="s">
        <v>219</v>
      </c>
      <c r="B73" s="6" t="s">
        <v>86</v>
      </c>
    </row>
    <row r="74" spans="1:2" x14ac:dyDescent="0.25">
      <c r="A74" s="6" t="s">
        <v>219</v>
      </c>
      <c r="B74" s="6" t="s">
        <v>94</v>
      </c>
    </row>
    <row r="75" spans="1:2" x14ac:dyDescent="0.25">
      <c r="A75" s="6" t="s">
        <v>219</v>
      </c>
      <c r="B75" s="6" t="s">
        <v>141</v>
      </c>
    </row>
    <row r="76" spans="1:2" x14ac:dyDescent="0.25">
      <c r="A76" s="6" t="s">
        <v>219</v>
      </c>
      <c r="B76" s="6" t="s">
        <v>135</v>
      </c>
    </row>
    <row r="77" spans="1:2" x14ac:dyDescent="0.25">
      <c r="A77" s="6" t="s">
        <v>219</v>
      </c>
      <c r="B77" s="6" t="s">
        <v>99</v>
      </c>
    </row>
    <row r="78" spans="1:2" x14ac:dyDescent="0.25">
      <c r="A78" s="6" t="s">
        <v>219</v>
      </c>
      <c r="B78" s="6" t="s">
        <v>109</v>
      </c>
    </row>
    <row r="79" spans="1:2" x14ac:dyDescent="0.25">
      <c r="A79" s="6" t="s">
        <v>219</v>
      </c>
      <c r="B79" s="6" t="s">
        <v>125</v>
      </c>
    </row>
    <row r="80" spans="1:2" x14ac:dyDescent="0.25">
      <c r="A80" s="6" t="s">
        <v>219</v>
      </c>
      <c r="B80" s="6" t="s">
        <v>107</v>
      </c>
    </row>
    <row r="81" spans="1:2" x14ac:dyDescent="0.25">
      <c r="A81" s="6" t="s">
        <v>219</v>
      </c>
      <c r="B81" s="6" t="s">
        <v>228</v>
      </c>
    </row>
    <row r="82" spans="1:2" x14ac:dyDescent="0.25">
      <c r="A82" s="6" t="s">
        <v>219</v>
      </c>
      <c r="B82" s="6" t="s">
        <v>146</v>
      </c>
    </row>
    <row r="83" spans="1:2" x14ac:dyDescent="0.25">
      <c r="A83" s="6" t="s">
        <v>219</v>
      </c>
      <c r="B83" s="6" t="s">
        <v>111</v>
      </c>
    </row>
    <row r="84" spans="1:2" x14ac:dyDescent="0.25">
      <c r="A84" s="6" t="s">
        <v>219</v>
      </c>
      <c r="B84" s="6" t="s">
        <v>229</v>
      </c>
    </row>
    <row r="85" spans="1:2" x14ac:dyDescent="0.25">
      <c r="A85" s="6" t="s">
        <v>219</v>
      </c>
      <c r="B85" s="6" t="s">
        <v>131</v>
      </c>
    </row>
    <row r="86" spans="1:2" x14ac:dyDescent="0.25">
      <c r="A86" s="6" t="s">
        <v>219</v>
      </c>
      <c r="B86" s="6" t="s">
        <v>88</v>
      </c>
    </row>
    <row r="87" spans="1:2" x14ac:dyDescent="0.25">
      <c r="A87" s="6" t="s">
        <v>219</v>
      </c>
      <c r="B87" s="6" t="s">
        <v>115</v>
      </c>
    </row>
    <row r="88" spans="1:2" x14ac:dyDescent="0.25">
      <c r="A88" s="6" t="s">
        <v>219</v>
      </c>
      <c r="B88" s="6" t="s">
        <v>122</v>
      </c>
    </row>
    <row r="89" spans="1:2" x14ac:dyDescent="0.25">
      <c r="A89" s="6" t="s">
        <v>219</v>
      </c>
      <c r="B89" s="6" t="s">
        <v>102</v>
      </c>
    </row>
    <row r="90" spans="1:2" x14ac:dyDescent="0.25">
      <c r="A90" s="6" t="s">
        <v>219</v>
      </c>
      <c r="B90" s="6" t="s">
        <v>132</v>
      </c>
    </row>
    <row r="91" spans="1:2" x14ac:dyDescent="0.25">
      <c r="A91" s="6" t="s">
        <v>219</v>
      </c>
      <c r="B91" s="6" t="s">
        <v>80</v>
      </c>
    </row>
  </sheetData>
  <autoFilter ref="A1:B91" xr:uid="{00000000-0009-0000-0000-000005000000}">
    <sortState ref="A2:B90">
      <sortCondition ref="A1:A90"/>
    </sortState>
  </autoFilter>
  <sortState ref="B27:B89">
    <sortCondition ref="B27"/>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N12" sqref="N12"/>
    </sheetView>
  </sheetViews>
  <sheetFormatPr defaultRowHeight="15" x14ac:dyDescent="0.25"/>
  <sheetData/>
  <sheetProtection password="CA9C"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002"/>
  <sheetViews>
    <sheetView tabSelected="1" topLeftCell="A103" zoomScale="85" zoomScaleNormal="85" workbookViewId="0">
      <selection activeCell="H7" sqref="H7"/>
    </sheetView>
  </sheetViews>
  <sheetFormatPr defaultColWidth="9.140625" defaultRowHeight="15" x14ac:dyDescent="0.25"/>
  <cols>
    <col min="1" max="1" width="9.28515625" style="13" bestFit="1" customWidth="1"/>
    <col min="2" max="2" width="11.42578125" style="13" bestFit="1" customWidth="1"/>
    <col min="3" max="3" width="35" style="13" bestFit="1" customWidth="1"/>
    <col min="4" max="4" width="24.7109375" style="13" bestFit="1" customWidth="1"/>
    <col min="5" max="5" width="14.42578125" style="13" bestFit="1" customWidth="1"/>
    <col min="6" max="6" width="22" style="13" bestFit="1" customWidth="1"/>
    <col min="7" max="7" width="19.85546875" style="13" bestFit="1" customWidth="1"/>
    <col min="8" max="8" width="37.42578125" style="13" bestFit="1" customWidth="1"/>
    <col min="9" max="9" width="11.5703125" style="13" bestFit="1" customWidth="1"/>
    <col min="10" max="10" width="3.28515625" style="13" customWidth="1"/>
    <col min="11" max="11" width="37.42578125" style="13" bestFit="1" customWidth="1"/>
    <col min="12" max="12" width="9.28515625" style="13" bestFit="1" customWidth="1"/>
    <col min="13" max="13" width="18.5703125" style="13" bestFit="1" customWidth="1"/>
    <col min="14" max="14" width="26.5703125" style="13" bestFit="1" customWidth="1"/>
    <col min="15" max="15" width="24.7109375" style="13" bestFit="1" customWidth="1"/>
    <col min="16" max="16" width="7.85546875" style="13" bestFit="1" customWidth="1"/>
    <col min="17" max="16384" width="9.140625" style="13"/>
  </cols>
  <sheetData>
    <row r="1" spans="1:16" x14ac:dyDescent="0.25">
      <c r="K1" s="46"/>
    </row>
    <row r="2" spans="1:16" x14ac:dyDescent="0.25">
      <c r="A2" s="23" t="str">
        <f>Eksplikatsioon!A3</f>
        <v>Korrus</v>
      </c>
      <c r="B2" s="23" t="str">
        <f>Eksplikatsioon!B3</f>
        <v>Ruumi nr</v>
      </c>
      <c r="C2" s="23" t="str">
        <f>Eksplikatsioon!C3</f>
        <v>Kategooria</v>
      </c>
      <c r="D2" s="23" t="str">
        <f>Eksplikatsioon!D3</f>
        <v>Ruumi nimetus</v>
      </c>
      <c r="E2" s="23" t="str">
        <f>Eksplikatsioon!F3</f>
        <v>Pindala (m2)</v>
      </c>
      <c r="F2" s="23" t="str">
        <f>Eksplikatsioon!G3</f>
        <v>Märkused (kirjeldus)</v>
      </c>
      <c r="G2" s="23" t="str">
        <f>Eksplikatsioon!I3</f>
        <v>Jaotus</v>
      </c>
      <c r="H2" s="23" t="str">
        <f>Eksplikatsioon!J3</f>
        <v>Üürnik</v>
      </c>
      <c r="I2" s="23" t="str">
        <f>Eksplikatsioon!K3</f>
        <v>Üürikood</v>
      </c>
      <c r="K2" s="23" t="s">
        <v>202</v>
      </c>
      <c r="L2" s="23" t="s">
        <v>203</v>
      </c>
      <c r="M2" s="23" t="s">
        <v>205</v>
      </c>
      <c r="N2" s="47" t="s">
        <v>208</v>
      </c>
      <c r="O2" s="47" t="s">
        <v>207</v>
      </c>
      <c r="P2" s="47" t="s">
        <v>206</v>
      </c>
    </row>
    <row r="3" spans="1:16" x14ac:dyDescent="0.25">
      <c r="A3" s="39" t="str">
        <f>IF(Eksplikatsioon!A4=0,"",Eksplikatsioon!A4)</f>
        <v>01</v>
      </c>
      <c r="B3" s="39">
        <f>IF(Eksplikatsioon!B4=0,"",Eksplikatsioon!B4)</f>
        <v>101</v>
      </c>
      <c r="C3" s="39" t="str">
        <f>IF(Eksplikatsioon!C4=0,"",Eksplikatsioon!C4)</f>
        <v>ÜÜRITAV PIND</v>
      </c>
      <c r="D3" s="39" t="str">
        <f>IF(Eksplikatsioon!D4=0,"",Eksplikatsioon!D4)</f>
        <v>Eesruum</v>
      </c>
      <c r="E3" s="39">
        <f>IF(Eksplikatsioon!F4=0,"",Eksplikatsioon!F4)</f>
        <v>19.399999999999999</v>
      </c>
      <c r="F3" s="39" t="str">
        <f>IF(Eksplikatsioon!G4=0,"",Eksplikatsioon!G4)</f>
        <v/>
      </c>
      <c r="G3" s="39" t="str">
        <f>IF(Eksplikatsioon!I4=0,"",Eksplikatsioon!I4)</f>
        <v>Ainukasutuses pind</v>
      </c>
      <c r="H3" s="39" t="str">
        <f>IF(Eksplikatsioon!J4=0,"",Eksplikatsioon!J4)</f>
        <v>Politsei- ja Piirivalveamet</v>
      </c>
      <c r="I3" s="39" t="str">
        <f>IF(Eksplikatsioon!K4=0,"",Eksplikatsioon!K4)</f>
        <v>VORU52</v>
      </c>
      <c r="K3" s="48" t="s">
        <v>239</v>
      </c>
      <c r="L3" s="48" t="s">
        <v>238</v>
      </c>
      <c r="M3" s="49">
        <f t="shared" ref="M3:M21" si="0">IF(SUMIFS(E:E,H:H,K3,G:G,"Ainukasutuses pind",C:C,"ÜÜRITAV PIND")=0,"",SUMIFS(E:E,H:H,K3,G:G,"Ainukasutuses pind",C:C,"ÜÜRITAV PIND"))</f>
        <v>1515.4999999999991</v>
      </c>
      <c r="N3" s="49">
        <f>IF(K3="","",IFERROR(SUMIFS(E:E,G:G,"Ainukasutuses pind",C:C,"Üüritav pind",H:H,K3,A:A,-5)/SUMIFS(E:E,G:G,"Ainukasutuses pind",C:C,"Üüritav pind",A:A,-5)*SUMIFS(E:E,G:G,"korruse üldpind",C:C,"üüritav pind",A:A,-5),0)+IFERROR(SUMIFS(E:E,G:G,"Ainukasutuses pind",C:C,"Üüritav pind",H:H,K3,A:A,-4)/SUMIFS(E:E,G:G,"Ainukasutuses pind",C:C,"Üüritav pind",A:A,-4)*SUMIFS(E:E,G:G,"korruse üldpind",C:C,"üüritav pind",A:A,-4),0)+IFERROR(SUMIFS(E:E,G:G,"Ainukasutuses pind",C:C,"Üüritav pind",H:H,K3,A:A,-3)/SUMIFS(E:E,G:G,"Ainukasutuses pind",C:C,"Üüritav pind",A:A,-3)*SUMIFS(E:E,G:G,"korruse üldpind",C:C,"üüritav pind",A:A,-3),0)+IFERROR(SUMIFS(E:E,G:G,"Ainukasutuses pind",C:C,"Üüritav pind",H:H,K3,A:A,-2)/SUMIFS(E:E,G:G,"Ainukasutuses pind",C:C,"Üüritav pind",A:A,-2)*SUMIFS(E:E,G:G,"korruse üldpind",C:C,"üüritav pind",A:A,-2),0)+IFERROR(SUMIFS(E:E,G:G,"Ainukasutuses pind",C:C,"Üüritav pind",H:H,K3,A:A,-1)/SUMIFS(E:E,G:G,"Ainukasutuses pind",C:C,"Üüritav pind",A:A,-1)*SUMIFS(E:E,G:G,"korruse üldpind",C:C,"üüritav pind",A:A,-1),0)+IFERROR(SUMIFS(E:E,G:G,"Ainukasutuses pind",C:C,"Üüritav pind",H:H,K3,A:A,0)/SUMIFS(E:E,G:G,"Ainukasutuses pind",C:C,"Üüritav pind",A:A,0)*SUMIFS(E:E,G:G,"korruse üldpind",C:C,"üüritav pind",A:A,0),0)+IFERROR(SUMIFS(E:E,G:G,"Ainukasutuses pind",C:C,"Üüritav pind",H:H,K3,A:A,1)/SUMIFS(E:E,G:G,"Ainukasutuses pind",C:C,"Üüritav pind",A:A,1)*SUMIFS(E:E,G:G,"korruse üldpind",C:C,"üüritav pind",A:A,1),0)+IFERROR(SUMIFS(E:E,G:G,"Ainukasutuses pind",C:C,"Üüritav pind",H:H,K3,A:A,2)/SUMIFS(E:E,G:G,"Ainukasutuses pind",C:C,"Üüritav pind",A:A,2)*SUMIFS(E:E,G:G,"korruse üldpind",C:C,"üüritav pind",A:A,2),0)+IFERROR(SUMIFS(E:E,G:G,"Ainukasutuses pind",C:C,"Üüritav pind",H:H,K3,A:A,3)/SUMIFS(E:E,G:G,"Ainukasutuses pind",C:C,"Üüritav pind",A:A,3)*SUMIFS(E:E,G:G,"korruse üldpind",C:C,"üüritav pind",A:A,3),0)+IFERROR(SUMIFS(E:E,G:G,"Ainukasutuses pind",C:C,"Üüritav pind",H:H,K3,A:A,4)/SUMIFS(E:E,G:G,"Ainukasutuses pind",C:C,"Üüritav pind",A:A,4)*SUMIFS(E:E,G:G,"korruse üldpind",C:C,"üüritav pind",A:A,4),0)+IFERROR(SUMIFS(E:E,G:G,"Ainukasutuses pind",C:C,"Üüritav pind",H:H,K3,A:A,5)/SUMIFS(E:E,G:G,"Ainukasutuses pind",C:C,"Üüritav pind",A:A,5)*SUMIFS(E:E,G:G,"korruse üldpind",C:C,"üüritav pind",A:A,5),0)+IFERROR(SUMIFS(E:E,G:G,"Ainukasutuses pind",C:C,"Üüritav pind",H:H,K3,A:A,6)/SUMIFS(E:E,G:G,"Ainukasutuses pind",C:C,"Üüritav pind",A:A,6)*SUMIFS(E:E,G:G,"korruse üldpind",C:C,"üüritav pind",A:A,6),0)+IFERROR(SUMIFS(E:E,G:G,"Ainukasutuses pind",C:C,"Üüritav pind",H:H,K3,A:A,7)/SUMIFS(E:E,G:G,"Ainukasutuses pind",C:C,"Üüritav pind",A:A,7)*SUMIFS(E:E,G:G,"korruse üldpind",C:C,"üüritav pind",A:A,7),0)+IFERROR(SUMIFS(E:E,G:G,"Ainukasutuses pind",C:C,"Üüritav pind",H:H,K3,A:A,8)/SUMIFS(E:E,G:G,"Ainukasutuses pind",C:C,"Üüritav pind",A:A,8)*SUMIFS(E:E,G:G,"korruse üldpind",C:C,"üüritav pind",A:A,8),0)+IFERROR(SUMIFS(E:E,G:G,"Ainukasutuses pind",C:C,"Üüritav pind",H:H,K3,A:A,9)/SUMIFS(E:E,G:G,"Ainukasutuses pind",C:C,"Üüritav pind",A:A,9)*SUMIFS(E:E,G:G,"korruse üldpind",C:C,"üüritav pind",A:A,9),0)+IFERROR(SUMIFS(E:E,G:G,"Ainukasutuses pind",C:C,"Üüritav pind",H:H,K3,A:A,10)/SUMIFS(E:E,G:G,"Ainukasutuses pind",C:C,"Üüritav pind",A:A,10)*SUMIFS(E:E,G:G,"korruse üldpind",C:C,"üüritav pind",A:A,10),0)+IFERROR(SUMIFS(E:E,G:G,"Ainukasutuses pind",C:C,"Üüritav pind",H:H,K3,A:A,11)/SUMIFS(E:E,G:G,"Ainukasutuses pind",C:C,"Üüritav pind",A:A,11)*SUMIFS(E:E,G:G,"korruse üldpind",C:C,"üüritav pind",A:A,11),0)+IFERROR(SUMIFS(E:E,G:G,"Ainukasutuses pind",C:C,"Üüritav pind",H:H,K3,A:A,12)/SUMIFS(E:E,G:G,"Ainukasutuses pind",C:C,"Üüritav pind",A:A,12)*SUMIFS(E:E,G:G,"korruse üldpind",C:C,"üüritav pind",A:A,12),0)+IFERROR(SUMIFS(E:E,G:G,"Ainukasutuses pind",C:C,"Üüritav pind",H:H,K3,A:A,13)/SUMIFS(E:E,G:G,"Ainukasutuses pind",C:C,"Üüritav pind",A:A,13)*SUMIFS(E:E,G:G,"korruse üldpind",C:C,"üüritav pind",A:A,13),0)+IFERROR(SUMIFS(E:E,G:G,"Ainukasutuses pind",C:C,"Üüritav pind",H:H,K3,A:A,14)/SUMIFS(E:E,G:G,"Ainukasutuses pind",C:C,"Üüritav pind",A:A,14)*SUMIFS(E:E,G:G,"korruse üldpind",C:C,"üüritav pind",A:A,14),0)+IFERROR(SUMIFS(E:E,G:G,"Ainukasutuses pind",C:C,"Üüritav pind",H:H,K3,A:A,15)/SUMIFS(E:E,G:G,"Ainukasutuses pind",C:C,"Üüritav pind",A:A,15)*SUMIFS(E:E,G:G,"korruse üldpind",C:C,"üüritav pind",A:A,15),0)+IFERROR(SUMIFS(E:E,G:G,"Ainukasutuses pind",C:C,"Üüritav pind",H:H,K3,A:A,16)/SUMIFS(E:E,G:G,"Ainukasutuses pind",C:C,"Üüritav pind",A:A,16)*SUMIFS(E:E,G:G,"korruse üldpind",C:C,"üüritav pind",A:A,16),0)+IFERROR(SUMIFS(E:E,G:G,"Ainukasutuses pind",C:C,"Üüritav pind",H:H,K3,A:A,17)/SUMIFS(E:E,G:G,"Ainukasutuses pind",C:C,"Üüritav pind",A:A,17)*SUMIFS(E:E,G:G,"korruse üldpind",C:C,"üüritav pind",A:A,17),0)+IFERROR(SUMIFS(E:E,G:G,"Ainukasutuses pind",C:C,"Üüritav pind",H:H,K3,A:A,18)/SUMIFS(E:E,G:G,"Ainukasutuses pind",C:C,"Üüritav pind",A:A,18)*SUMIFS(E:E,G:G,"korruse üldpind",C:C,"üüritav pind",A:A,18),0)+IFERROR(SUMIFS(E:E,G:G,"Ainukasutuses pind",C:C,"Üüritav pind",H:H,K3,A:A,19)/SUMIFS(E:E,G:G,"Ainukasutuses pind",C:C,"Üüritav pind",A:A,19)*SUMIFS(E:E,G:G,"korruse üldpind",C:C,"üüritav pind",A:A,19),0)+IFERROR(SUMIFS(E:E,G:G,"Ainukasutuses pind",C:C,"Üüritav pind",H:H,K3,A:A,20)/SUMIFS(E:E,G:G,"Ainukasutuses pind",C:C,"Üüritav pind",A:A,20)*SUMIFS(E:E,G:G,"korruse üldpind",C:C,"üüritav pind",A:A,20),0))</f>
        <v>39.053459432553517</v>
      </c>
      <c r="O3" s="49">
        <f t="shared" ref="O3:O21" si="1">IFERROR(M3/SUM($M$3:$M$22)*SUMIFS(E:E,G:G,"Hoone üldpind",C:C,"ÜÜRITAV PIND"),"")</f>
        <v>0</v>
      </c>
      <c r="P3" s="50">
        <f>IF(SUM(M3:O3)=0,"",SUM(M3:O3))</f>
        <v>1554.5534594325527</v>
      </c>
    </row>
    <row r="4" spans="1:16" x14ac:dyDescent="0.25">
      <c r="A4" s="39" t="str">
        <f>IF(Eksplikatsioon!A5=0,"",Eksplikatsioon!A5)</f>
        <v>01</v>
      </c>
      <c r="B4" s="39">
        <f>IF(Eksplikatsioon!B5=0,"",Eksplikatsioon!B5)</f>
        <v>102</v>
      </c>
      <c r="C4" s="39" t="str">
        <f>IF(Eksplikatsioon!C5=0,"",Eksplikatsioon!C5)</f>
        <v>ÜÜRITAV PIND</v>
      </c>
      <c r="D4" s="39" t="str">
        <f>IF(Eksplikatsioon!D5=0,"",Eksplikatsioon!D5)</f>
        <v>Eesruum</v>
      </c>
      <c r="E4" s="39">
        <f>IF(Eksplikatsioon!F5=0,"",Eksplikatsioon!F5)</f>
        <v>12.1</v>
      </c>
      <c r="F4" s="39" t="str">
        <f>IF(Eksplikatsioon!G5=0,"",Eksplikatsioon!G5)</f>
        <v/>
      </c>
      <c r="G4" s="39" t="str">
        <f>IF(Eksplikatsioon!I5=0,"",Eksplikatsioon!I5)</f>
        <v>Ainukasutuses pind</v>
      </c>
      <c r="H4" s="39" t="str">
        <f>IF(Eksplikatsioon!J5=0,"",Eksplikatsioon!J5)</f>
        <v>Politsei- ja Piirivalveamet</v>
      </c>
      <c r="I4" s="39" t="str">
        <f>IF(Eksplikatsioon!K5=0,"",Eksplikatsioon!K5)</f>
        <v>VORU52</v>
      </c>
      <c r="K4" s="48" t="s">
        <v>241</v>
      </c>
      <c r="L4" s="48" t="s">
        <v>240</v>
      </c>
      <c r="M4" s="49">
        <f t="shared" si="0"/>
        <v>680.3</v>
      </c>
      <c r="N4" s="49">
        <f t="shared" ref="N4:N21" si="2">IF(K4="","",IFERROR(SUMIFS(E:E,G:G,"Ainukasutuses pind",C:C,"Üüritav pind",H:H,K4,A:A,-5)/SUMIFS(E:E,G:G,"Ainukasutuses pind",C:C,"Üüritav pind",A:A,-5)*SUMIFS(E:E,G:G,"korruse üldpind",C:C,"üüritav pind",A:A,-5),0)+IFERROR(SUMIFS(E:E,G:G,"Ainukasutuses pind",C:C,"Üüritav pind",H:H,K4,A:A,-4)/SUMIFS(E:E,G:G,"Ainukasutuses pind",C:C,"Üüritav pind",A:A,-4)*SUMIFS(E:E,G:G,"korruse üldpind",C:C,"üüritav pind",A:A,-4),0)+IFERROR(SUMIFS(E:E,G:G,"Ainukasutuses pind",C:C,"Üüritav pind",H:H,K4,A:A,-3)/SUMIFS(E:E,G:G,"Ainukasutuses pind",C:C,"Üüritav pind",A:A,-3)*SUMIFS(E:E,G:G,"korruse üldpind",C:C,"üüritav pind",A:A,-3),0)+IFERROR(SUMIFS(E:E,G:G,"Ainukasutuses pind",C:C,"Üüritav pind",H:H,K4,A:A,-2)/SUMIFS(E:E,G:G,"Ainukasutuses pind",C:C,"Üüritav pind",A:A,-2)*SUMIFS(E:E,G:G,"korruse üldpind",C:C,"üüritav pind",A:A,-2),0)+IFERROR(SUMIFS(E:E,G:G,"Ainukasutuses pind",C:C,"Üüritav pind",H:H,K4,A:A,-1)/SUMIFS(E:E,G:G,"Ainukasutuses pind",C:C,"Üüritav pind",A:A,-1)*SUMIFS(E:E,G:G,"korruse üldpind",C:C,"üüritav pind",A:A,-1),0)+IFERROR(SUMIFS(E:E,G:G,"Ainukasutuses pind",C:C,"Üüritav pind",H:H,K4,A:A,0)/SUMIFS(E:E,G:G,"Ainukasutuses pind",C:C,"Üüritav pind",A:A,0)*SUMIFS(E:E,G:G,"korruse üldpind",C:C,"üüritav pind",A:A,0),0)+IFERROR(SUMIFS(E:E,G:G,"Ainukasutuses pind",C:C,"Üüritav pind",H:H,K4,A:A,1)/SUMIFS(E:E,G:G,"Ainukasutuses pind",C:C,"Üüritav pind",A:A,1)*SUMIFS(E:E,G:G,"korruse üldpind",C:C,"üüritav pind",A:A,1),0)+IFERROR(SUMIFS(E:E,G:G,"Ainukasutuses pind",C:C,"Üüritav pind",H:H,K4,A:A,2)/SUMIFS(E:E,G:G,"Ainukasutuses pind",C:C,"Üüritav pind",A:A,2)*SUMIFS(E:E,G:G,"korruse üldpind",C:C,"üüritav pind",A:A,2),0)+IFERROR(SUMIFS(E:E,G:G,"Ainukasutuses pind",C:C,"Üüritav pind",H:H,K4,A:A,3)/SUMIFS(E:E,G:G,"Ainukasutuses pind",C:C,"Üüritav pind",A:A,3)*SUMIFS(E:E,G:G,"korruse üldpind",C:C,"üüritav pind",A:A,3),0)+IFERROR(SUMIFS(E:E,G:G,"Ainukasutuses pind",C:C,"Üüritav pind",H:H,K4,A:A,4)/SUMIFS(E:E,G:G,"Ainukasutuses pind",C:C,"Üüritav pind",A:A,4)*SUMIFS(E:E,G:G,"korruse üldpind",C:C,"üüritav pind",A:A,4),0)+IFERROR(SUMIFS(E:E,G:G,"Ainukasutuses pind",C:C,"Üüritav pind",H:H,K4,A:A,5)/SUMIFS(E:E,G:G,"Ainukasutuses pind",C:C,"Üüritav pind",A:A,5)*SUMIFS(E:E,G:G,"korruse üldpind",C:C,"üüritav pind",A:A,5),0)+IFERROR(SUMIFS(E:E,G:G,"Ainukasutuses pind",C:C,"Üüritav pind",H:H,K4,A:A,6)/SUMIFS(E:E,G:G,"Ainukasutuses pind",C:C,"Üüritav pind",A:A,6)*SUMIFS(E:E,G:G,"korruse üldpind",C:C,"üüritav pind",A:A,6),0)+IFERROR(SUMIFS(E:E,G:G,"Ainukasutuses pind",C:C,"Üüritav pind",H:H,K4,A:A,7)/SUMIFS(E:E,G:G,"Ainukasutuses pind",C:C,"Üüritav pind",A:A,7)*SUMIFS(E:E,G:G,"korruse üldpind",C:C,"üüritav pind",A:A,7),0)+IFERROR(SUMIFS(E:E,G:G,"Ainukasutuses pind",C:C,"Üüritav pind",H:H,K4,A:A,8)/SUMIFS(E:E,G:G,"Ainukasutuses pind",C:C,"Üüritav pind",A:A,8)*SUMIFS(E:E,G:G,"korruse üldpind",C:C,"üüritav pind",A:A,8),0)+IFERROR(SUMIFS(E:E,G:G,"Ainukasutuses pind",C:C,"Üüritav pind",H:H,K4,A:A,9)/SUMIFS(E:E,G:G,"Ainukasutuses pind",C:C,"Üüritav pind",A:A,9)*SUMIFS(E:E,G:G,"korruse üldpind",C:C,"üüritav pind",A:A,9),0)+IFERROR(SUMIFS(E:E,G:G,"Ainukasutuses pind",C:C,"Üüritav pind",H:H,K4,A:A,10)/SUMIFS(E:E,G:G,"Ainukasutuses pind",C:C,"Üüritav pind",A:A,10)*SUMIFS(E:E,G:G,"korruse üldpind",C:C,"üüritav pind",A:A,10),0)+IFERROR(SUMIFS(E:E,G:G,"Ainukasutuses pind",C:C,"Üüritav pind",H:H,K4,A:A,11)/SUMIFS(E:E,G:G,"Ainukasutuses pind",C:C,"Üüritav pind",A:A,11)*SUMIFS(E:E,G:G,"korruse üldpind",C:C,"üüritav pind",A:A,11),0)+IFERROR(SUMIFS(E:E,G:G,"Ainukasutuses pind",C:C,"Üüritav pind",H:H,K4,A:A,12)/SUMIFS(E:E,G:G,"Ainukasutuses pind",C:C,"Üüritav pind",A:A,12)*SUMIFS(E:E,G:G,"korruse üldpind",C:C,"üüritav pind",A:A,12),0)+IFERROR(SUMIFS(E:E,G:G,"Ainukasutuses pind",C:C,"Üüritav pind",H:H,K4,A:A,13)/SUMIFS(E:E,G:G,"Ainukasutuses pind",C:C,"Üüritav pind",A:A,13)*SUMIFS(E:E,G:G,"korruse üldpind",C:C,"üüritav pind",A:A,13),0)+IFERROR(SUMIFS(E:E,G:G,"Ainukasutuses pind",C:C,"Üüritav pind",H:H,K4,A:A,14)/SUMIFS(E:E,G:G,"Ainukasutuses pind",C:C,"Üüritav pind",A:A,14)*SUMIFS(E:E,G:G,"korruse üldpind",C:C,"üüritav pind",A:A,14),0)+IFERROR(SUMIFS(E:E,G:G,"Ainukasutuses pind",C:C,"Üüritav pind",H:H,K4,A:A,15)/SUMIFS(E:E,G:G,"Ainukasutuses pind",C:C,"Üüritav pind",A:A,15)*SUMIFS(E:E,G:G,"korruse üldpind",C:C,"üüritav pind",A:A,15),0)+IFERROR(SUMIFS(E:E,G:G,"Ainukasutuses pind",C:C,"Üüritav pind",H:H,K4,A:A,16)/SUMIFS(E:E,G:G,"Ainukasutuses pind",C:C,"Üüritav pind",A:A,16)*SUMIFS(E:E,G:G,"korruse üldpind",C:C,"üüritav pind",A:A,16),0)+IFERROR(SUMIFS(E:E,G:G,"Ainukasutuses pind",C:C,"Üüritav pind",H:H,K4,A:A,17)/SUMIFS(E:E,G:G,"Ainukasutuses pind",C:C,"Üüritav pind",A:A,17)*SUMIFS(E:E,G:G,"korruse üldpind",C:C,"üüritav pind",A:A,17),0)+IFERROR(SUMIFS(E:E,G:G,"Ainukasutuses pind",C:C,"Üüritav pind",H:H,K4,A:A,18)/SUMIFS(E:E,G:G,"Ainukasutuses pind",C:C,"Üüritav pind",A:A,18)*SUMIFS(E:E,G:G,"korruse üldpind",C:C,"üüritav pind",A:A,18),0)+IFERROR(SUMIFS(E:E,G:G,"Ainukasutuses pind",C:C,"Üüritav pind",H:H,K4,A:A,19)/SUMIFS(E:E,G:G,"Ainukasutuses pind",C:C,"Üüritav pind",A:A,19)*SUMIFS(E:E,G:G,"korruse üldpind",C:C,"üüritav pind",A:A,19),0)+IFERROR(SUMIFS(E:E,G:G,"Ainukasutuses pind",C:C,"Üüritav pind",H:H,K4,A:A,20)/SUMIFS(E:E,G:G,"Ainukasutuses pind",C:C,"Üüritav pind",A:A,20)*SUMIFS(E:E,G:G,"korruse üldpind",C:C,"üüritav pind",A:A,20),0))</f>
        <v>3.7845694375311116</v>
      </c>
      <c r="O4" s="49">
        <f t="shared" si="1"/>
        <v>0</v>
      </c>
      <c r="P4" s="50">
        <f t="shared" ref="P4:P21" si="3">IF(SUM(M4:O4)=0,"",SUM(M4:O4))</f>
        <v>684.08456943753106</v>
      </c>
    </row>
    <row r="5" spans="1:16" x14ac:dyDescent="0.25">
      <c r="A5" s="39" t="str">
        <f>IF(Eksplikatsioon!A6=0,"",Eksplikatsioon!A6)</f>
        <v>01</v>
      </c>
      <c r="B5" s="39">
        <f>IF(Eksplikatsioon!B6=0,"",Eksplikatsioon!B6)</f>
        <v>103</v>
      </c>
      <c r="C5" s="39" t="str">
        <f>IF(Eksplikatsioon!C6=0,"",Eksplikatsioon!C6)</f>
        <v>ÜÜRITAV PIND</v>
      </c>
      <c r="D5" s="39" t="str">
        <f>IF(Eksplikatsioon!D6=0,"",Eksplikatsioon!D6)</f>
        <v>Kabinet/Büroo</v>
      </c>
      <c r="E5" s="39">
        <f>IF(Eksplikatsioon!F6=0,"",Eksplikatsioon!F6)</f>
        <v>19.399999999999999</v>
      </c>
      <c r="F5" s="39" t="str">
        <f>IF(Eksplikatsioon!G6=0,"",Eksplikatsioon!G6)</f>
        <v/>
      </c>
      <c r="G5" s="39" t="str">
        <f>IF(Eksplikatsioon!I6=0,"",Eksplikatsioon!I6)</f>
        <v>Ainukasutuses pind</v>
      </c>
      <c r="H5" s="39" t="str">
        <f>IF(Eksplikatsioon!J6=0,"",Eksplikatsioon!J6)</f>
        <v>Politsei- ja Piirivalveamet</v>
      </c>
      <c r="I5" s="39" t="str">
        <f>IF(Eksplikatsioon!K6=0,"",Eksplikatsioon!K6)</f>
        <v>VORU52</v>
      </c>
      <c r="K5" s="48" t="s">
        <v>243</v>
      </c>
      <c r="L5" s="48" t="s">
        <v>242</v>
      </c>
      <c r="M5" s="49">
        <f t="shared" si="0"/>
        <v>10.1</v>
      </c>
      <c r="N5" s="49">
        <f t="shared" si="2"/>
        <v>0.361971129915381</v>
      </c>
      <c r="O5" s="49">
        <f t="shared" si="1"/>
        <v>0</v>
      </c>
      <c r="P5" s="50">
        <f t="shared" si="3"/>
        <v>10.46197112991538</v>
      </c>
    </row>
    <row r="6" spans="1:16" x14ac:dyDescent="0.25">
      <c r="A6" s="39" t="str">
        <f>IF(Eksplikatsioon!A7=0,"",Eksplikatsioon!A7)</f>
        <v>01</v>
      </c>
      <c r="B6" s="39">
        <f>IF(Eksplikatsioon!B7=0,"",Eksplikatsioon!B7)</f>
        <v>104</v>
      </c>
      <c r="C6" s="39" t="str">
        <f>IF(Eksplikatsioon!C7=0,"",Eksplikatsioon!C7)</f>
        <v>ÜÜRITAV PIND</v>
      </c>
      <c r="D6" s="39" t="str">
        <f>IF(Eksplikatsioon!D7=0,"",Eksplikatsioon!D7)</f>
        <v>Kabinet/Büroo</v>
      </c>
      <c r="E6" s="39">
        <f>IF(Eksplikatsioon!F7=0,"",Eksplikatsioon!F7)</f>
        <v>12.6</v>
      </c>
      <c r="F6" s="39" t="str">
        <f>IF(Eksplikatsioon!G7=0,"",Eksplikatsioon!G7)</f>
        <v/>
      </c>
      <c r="G6" s="39" t="str">
        <f>IF(Eksplikatsioon!I7=0,"",Eksplikatsioon!I7)</f>
        <v>Ainukasutuses pind</v>
      </c>
      <c r="H6" s="39" t="str">
        <f>IF(Eksplikatsioon!J7=0,"",Eksplikatsioon!J7)</f>
        <v>Politsei- ja Piirivalveamet</v>
      </c>
      <c r="I6" s="39" t="str">
        <f>IF(Eksplikatsioon!K7=0,"",Eksplikatsioon!K7)</f>
        <v>VORU52</v>
      </c>
      <c r="K6" s="48" t="s">
        <v>245</v>
      </c>
      <c r="L6" s="48" t="s">
        <v>244</v>
      </c>
      <c r="M6" s="49">
        <f t="shared" si="0"/>
        <v>138.30000000000001</v>
      </c>
      <c r="N6" s="49">
        <f t="shared" si="2"/>
        <v>0</v>
      </c>
      <c r="O6" s="49">
        <f t="shared" si="1"/>
        <v>0</v>
      </c>
      <c r="P6" s="50">
        <f t="shared" si="3"/>
        <v>138.30000000000001</v>
      </c>
    </row>
    <row r="7" spans="1:16" x14ac:dyDescent="0.25">
      <c r="A7" s="39" t="str">
        <f>IF(Eksplikatsioon!A8=0,"",Eksplikatsioon!A8)</f>
        <v>01</v>
      </c>
      <c r="B7" s="39">
        <f>IF(Eksplikatsioon!B8=0,"",Eksplikatsioon!B8)</f>
        <v>105</v>
      </c>
      <c r="C7" s="39" t="str">
        <f>IF(Eksplikatsioon!C8=0,"",Eksplikatsioon!C8)</f>
        <v>ÜÜRITAV PIND</v>
      </c>
      <c r="D7" s="39" t="str">
        <f>IF(Eksplikatsioon!D8=0,"",Eksplikatsioon!D8)</f>
        <v>Kabinet/Büroo</v>
      </c>
      <c r="E7" s="39">
        <f>IF(Eksplikatsioon!F8=0,"",Eksplikatsioon!F8)</f>
        <v>12.5</v>
      </c>
      <c r="F7" s="39" t="str">
        <f>IF(Eksplikatsioon!G8=0,"",Eksplikatsioon!G8)</f>
        <v/>
      </c>
      <c r="G7" s="39" t="str">
        <f>IF(Eksplikatsioon!I8=0,"",Eksplikatsioon!I8)</f>
        <v>Ainukasutuses pind</v>
      </c>
      <c r="H7" s="39" t="str">
        <f>IF(Eksplikatsioon!J8=0,"",Eksplikatsioon!J8)</f>
        <v>Politsei- ja Piirivalveamet</v>
      </c>
      <c r="I7" s="39" t="str">
        <f>IF(Eksplikatsioon!K8=0,"",Eksplikatsioon!K8)</f>
        <v>VORU52</v>
      </c>
      <c r="K7" s="48"/>
      <c r="L7" s="48"/>
      <c r="M7" s="49" t="str">
        <f t="shared" si="0"/>
        <v/>
      </c>
      <c r="N7" s="49" t="str">
        <f t="shared" si="2"/>
        <v/>
      </c>
      <c r="O7" s="49" t="str">
        <f t="shared" si="1"/>
        <v/>
      </c>
      <c r="P7" s="50" t="str">
        <f t="shared" si="3"/>
        <v/>
      </c>
    </row>
    <row r="8" spans="1:16" x14ac:dyDescent="0.25">
      <c r="A8" s="39" t="str">
        <f>IF(Eksplikatsioon!A9=0,"",Eksplikatsioon!A9)</f>
        <v>01</v>
      </c>
      <c r="B8" s="39">
        <f>IF(Eksplikatsioon!B9=0,"",Eksplikatsioon!B9)</f>
        <v>106</v>
      </c>
      <c r="C8" s="39" t="str">
        <f>IF(Eksplikatsioon!C9=0,"",Eksplikatsioon!C9)</f>
        <v>ÜÜRITAV PIND</v>
      </c>
      <c r="D8" s="39" t="str">
        <f>IF(Eksplikatsioon!D9=0,"",Eksplikatsioon!D9)</f>
        <v>Kabinet/Büroo</v>
      </c>
      <c r="E8" s="39">
        <f>IF(Eksplikatsioon!F9=0,"",Eksplikatsioon!F9)</f>
        <v>18.5</v>
      </c>
      <c r="F8" s="39" t="str">
        <f>IF(Eksplikatsioon!G9=0,"",Eksplikatsioon!G9)</f>
        <v/>
      </c>
      <c r="G8" s="39" t="str">
        <f>IF(Eksplikatsioon!I9=0,"",Eksplikatsioon!I9)</f>
        <v>Ainukasutuses pind</v>
      </c>
      <c r="H8" s="39" t="str">
        <f>IF(Eksplikatsioon!J9=0,"",Eksplikatsioon!J9)</f>
        <v>Politsei- ja Piirivalveamet</v>
      </c>
      <c r="I8" s="39" t="str">
        <f>IF(Eksplikatsioon!K9=0,"",Eksplikatsioon!K9)</f>
        <v>VORU52</v>
      </c>
      <c r="K8" s="48"/>
      <c r="L8" s="48"/>
      <c r="M8" s="49" t="str">
        <f t="shared" si="0"/>
        <v/>
      </c>
      <c r="N8" s="49" t="str">
        <f t="shared" si="2"/>
        <v/>
      </c>
      <c r="O8" s="49" t="str">
        <f t="shared" si="1"/>
        <v/>
      </c>
      <c r="P8" s="50" t="str">
        <f t="shared" si="3"/>
        <v/>
      </c>
    </row>
    <row r="9" spans="1:16" x14ac:dyDescent="0.25">
      <c r="A9" s="39" t="str">
        <f>IF(Eksplikatsioon!A10=0,"",Eksplikatsioon!A10)</f>
        <v>01</v>
      </c>
      <c r="B9" s="39">
        <f>IF(Eksplikatsioon!B10=0,"",Eksplikatsioon!B10)</f>
        <v>107</v>
      </c>
      <c r="C9" s="39" t="str">
        <f>IF(Eksplikatsioon!C10=0,"",Eksplikatsioon!C10)</f>
        <v>ÜÜRITAV PIND</v>
      </c>
      <c r="D9" s="39" t="str">
        <f>IF(Eksplikatsioon!D10=0,"",Eksplikatsioon!D10)</f>
        <v>Kabinet/Büroo</v>
      </c>
      <c r="E9" s="39">
        <f>IF(Eksplikatsioon!F10=0,"",Eksplikatsioon!F10)</f>
        <v>18.5</v>
      </c>
      <c r="F9" s="39" t="str">
        <f>IF(Eksplikatsioon!G10=0,"",Eksplikatsioon!G10)</f>
        <v/>
      </c>
      <c r="G9" s="39" t="str">
        <f>IF(Eksplikatsioon!I10=0,"",Eksplikatsioon!I10)</f>
        <v>Ainukasutuses pind</v>
      </c>
      <c r="H9" s="39" t="str">
        <f>IF(Eksplikatsioon!J10=0,"",Eksplikatsioon!J10)</f>
        <v>Politsei- ja Piirivalveamet</v>
      </c>
      <c r="I9" s="39" t="str">
        <f>IF(Eksplikatsioon!K10=0,"",Eksplikatsioon!K10)</f>
        <v>VORU52</v>
      </c>
      <c r="K9" s="48"/>
      <c r="L9" s="48"/>
      <c r="M9" s="49" t="str">
        <f t="shared" si="0"/>
        <v/>
      </c>
      <c r="N9" s="49" t="str">
        <f t="shared" si="2"/>
        <v/>
      </c>
      <c r="O9" s="49" t="str">
        <f t="shared" si="1"/>
        <v/>
      </c>
      <c r="P9" s="50" t="str">
        <f t="shared" si="3"/>
        <v/>
      </c>
    </row>
    <row r="10" spans="1:16" x14ac:dyDescent="0.25">
      <c r="A10" s="39" t="str">
        <f>IF(Eksplikatsioon!A11=0,"",Eksplikatsioon!A11)</f>
        <v>01</v>
      </c>
      <c r="B10" s="39">
        <f>IF(Eksplikatsioon!B11=0,"",Eksplikatsioon!B11)</f>
        <v>108</v>
      </c>
      <c r="C10" s="39" t="str">
        <f>IF(Eksplikatsioon!C11=0,"",Eksplikatsioon!C11)</f>
        <v>ÜÜRITAV PIND</v>
      </c>
      <c r="D10" s="39" t="str">
        <f>IF(Eksplikatsioon!D11=0,"",Eksplikatsioon!D11)</f>
        <v>Kabinet/Büroo</v>
      </c>
      <c r="E10" s="39">
        <f>IF(Eksplikatsioon!F11=0,"",Eksplikatsioon!F11)</f>
        <v>18.5</v>
      </c>
      <c r="F10" s="39" t="str">
        <f>IF(Eksplikatsioon!G11=0,"",Eksplikatsioon!G11)</f>
        <v/>
      </c>
      <c r="G10" s="39" t="str">
        <f>IF(Eksplikatsioon!I11=0,"",Eksplikatsioon!I11)</f>
        <v>Ainukasutuses pind</v>
      </c>
      <c r="H10" s="39" t="str">
        <f>IF(Eksplikatsioon!J11=0,"",Eksplikatsioon!J11)</f>
        <v>Politsei- ja Piirivalveamet</v>
      </c>
      <c r="I10" s="39" t="str">
        <f>IF(Eksplikatsioon!K11=0,"",Eksplikatsioon!K11)</f>
        <v>VORU52</v>
      </c>
      <c r="K10" s="48"/>
      <c r="L10" s="48"/>
      <c r="M10" s="49" t="str">
        <f t="shared" si="0"/>
        <v/>
      </c>
      <c r="N10" s="49" t="str">
        <f t="shared" si="2"/>
        <v/>
      </c>
      <c r="O10" s="49" t="str">
        <f t="shared" si="1"/>
        <v/>
      </c>
      <c r="P10" s="50" t="str">
        <f t="shared" si="3"/>
        <v/>
      </c>
    </row>
    <row r="11" spans="1:16" x14ac:dyDescent="0.25">
      <c r="A11" s="39" t="str">
        <f>IF(Eksplikatsioon!A12=0,"",Eksplikatsioon!A12)</f>
        <v>01</v>
      </c>
      <c r="B11" s="39">
        <f>IF(Eksplikatsioon!B12=0,"",Eksplikatsioon!B12)</f>
        <v>109</v>
      </c>
      <c r="C11" s="39" t="str">
        <f>IF(Eksplikatsioon!C12=0,"",Eksplikatsioon!C12)</f>
        <v>ÜÜRITAV PIND</v>
      </c>
      <c r="D11" s="39" t="str">
        <f>IF(Eksplikatsioon!D12=0,"",Eksplikatsioon!D12)</f>
        <v>Kabinet/Büroo</v>
      </c>
      <c r="E11" s="39">
        <f>IF(Eksplikatsioon!F12=0,"",Eksplikatsioon!F12)</f>
        <v>18.7</v>
      </c>
      <c r="F11" s="39" t="str">
        <f>IF(Eksplikatsioon!G12=0,"",Eksplikatsioon!G12)</f>
        <v/>
      </c>
      <c r="G11" s="39" t="str">
        <f>IF(Eksplikatsioon!I12=0,"",Eksplikatsioon!I12)</f>
        <v>Ainukasutuses pind</v>
      </c>
      <c r="H11" s="39" t="str">
        <f>IF(Eksplikatsioon!J12=0,"",Eksplikatsioon!J12)</f>
        <v>Politsei- ja Piirivalveamet</v>
      </c>
      <c r="I11" s="39" t="str">
        <f>IF(Eksplikatsioon!K12=0,"",Eksplikatsioon!K12)</f>
        <v>VORU52</v>
      </c>
      <c r="K11" s="48"/>
      <c r="L11" s="48"/>
      <c r="M11" s="49" t="str">
        <f t="shared" si="0"/>
        <v/>
      </c>
      <c r="N11" s="49" t="str">
        <f t="shared" si="2"/>
        <v/>
      </c>
      <c r="O11" s="49" t="str">
        <f t="shared" si="1"/>
        <v/>
      </c>
      <c r="P11" s="50" t="str">
        <f t="shared" si="3"/>
        <v/>
      </c>
    </row>
    <row r="12" spans="1:16" x14ac:dyDescent="0.25">
      <c r="A12" s="39" t="str">
        <f>IF(Eksplikatsioon!A13=0,"",Eksplikatsioon!A13)</f>
        <v>01</v>
      </c>
      <c r="B12" s="39">
        <f>IF(Eksplikatsioon!B13=0,"",Eksplikatsioon!B13)</f>
        <v>110</v>
      </c>
      <c r="C12" s="39" t="str">
        <f>IF(Eksplikatsioon!C13=0,"",Eksplikatsioon!C13)</f>
        <v>ÜÜRITAV PIND</v>
      </c>
      <c r="D12" s="39" t="str">
        <f>IF(Eksplikatsioon!D13=0,"",Eksplikatsioon!D13)</f>
        <v>Kabinet/Büroo</v>
      </c>
      <c r="E12" s="39">
        <f>IF(Eksplikatsioon!F13=0,"",Eksplikatsioon!F13)</f>
        <v>19.100000000000001</v>
      </c>
      <c r="F12" s="39" t="str">
        <f>IF(Eksplikatsioon!G13=0,"",Eksplikatsioon!G13)</f>
        <v/>
      </c>
      <c r="G12" s="39" t="str">
        <f>IF(Eksplikatsioon!I13=0,"",Eksplikatsioon!I13)</f>
        <v>Ainukasutuses pind</v>
      </c>
      <c r="H12" s="39" t="str">
        <f>IF(Eksplikatsioon!J13=0,"",Eksplikatsioon!J13)</f>
        <v>Politsei- ja Piirivalveamet</v>
      </c>
      <c r="I12" s="39" t="str">
        <f>IF(Eksplikatsioon!K13=0,"",Eksplikatsioon!K13)</f>
        <v>VORU52</v>
      </c>
      <c r="K12" s="48"/>
      <c r="L12" s="48"/>
      <c r="M12" s="49" t="str">
        <f t="shared" si="0"/>
        <v/>
      </c>
      <c r="N12" s="49" t="str">
        <f t="shared" si="2"/>
        <v/>
      </c>
      <c r="O12" s="49" t="str">
        <f t="shared" si="1"/>
        <v/>
      </c>
      <c r="P12" s="50" t="str">
        <f t="shared" si="3"/>
        <v/>
      </c>
    </row>
    <row r="13" spans="1:16" x14ac:dyDescent="0.25">
      <c r="A13" s="39" t="str">
        <f>IF(Eksplikatsioon!A14=0,"",Eksplikatsioon!A14)</f>
        <v>01</v>
      </c>
      <c r="B13" s="39">
        <f>IF(Eksplikatsioon!B14=0,"",Eksplikatsioon!B14)</f>
        <v>111</v>
      </c>
      <c r="C13" s="39" t="str">
        <f>IF(Eksplikatsioon!C14=0,"",Eksplikatsioon!C14)</f>
        <v>ÜÜRITAV PIND</v>
      </c>
      <c r="D13" s="39" t="str">
        <f>IF(Eksplikatsioon!D14=0,"",Eksplikatsioon!D14)</f>
        <v>Eesruum</v>
      </c>
      <c r="E13" s="39">
        <f>IF(Eksplikatsioon!F14=0,"",Eksplikatsioon!F14)</f>
        <v>52.7</v>
      </c>
      <c r="F13" s="39" t="str">
        <f>IF(Eksplikatsioon!G14=0,"",Eksplikatsioon!G14)</f>
        <v/>
      </c>
      <c r="G13" s="39" t="str">
        <f>IF(Eksplikatsioon!I14=0,"",Eksplikatsioon!I14)</f>
        <v>Ainukasutuses pind</v>
      </c>
      <c r="H13" s="39" t="str">
        <f>IF(Eksplikatsioon!J14=0,"",Eksplikatsioon!J14)</f>
        <v>Politsei- ja Piirivalveamet</v>
      </c>
      <c r="I13" s="39" t="str">
        <f>IF(Eksplikatsioon!K14=0,"",Eksplikatsioon!K14)</f>
        <v>VORU52</v>
      </c>
      <c r="K13" s="48"/>
      <c r="L13" s="48"/>
      <c r="M13" s="49" t="str">
        <f t="shared" si="0"/>
        <v/>
      </c>
      <c r="N13" s="49" t="str">
        <f t="shared" si="2"/>
        <v/>
      </c>
      <c r="O13" s="49" t="str">
        <f t="shared" si="1"/>
        <v/>
      </c>
      <c r="P13" s="50" t="str">
        <f t="shared" si="3"/>
        <v/>
      </c>
    </row>
    <row r="14" spans="1:16" x14ac:dyDescent="0.25">
      <c r="A14" s="39" t="str">
        <f>IF(Eksplikatsioon!A15=0,"",Eksplikatsioon!A15)</f>
        <v>01</v>
      </c>
      <c r="B14" s="39">
        <f>IF(Eksplikatsioon!B15=0,"",Eksplikatsioon!B15)</f>
        <v>112</v>
      </c>
      <c r="C14" s="39" t="str">
        <f>IF(Eksplikatsioon!C15=0,"",Eksplikatsioon!C15)</f>
        <v>VERTIKAALSETE ÜHENDUSTEEDE PIND</v>
      </c>
      <c r="D14" s="39" t="str">
        <f>IF(Eksplikatsioon!D15=0,"",Eksplikatsioon!D15)</f>
        <v>Trepp/Trepikoda</v>
      </c>
      <c r="E14" s="39">
        <f>IF(Eksplikatsioon!F15=0,"",Eksplikatsioon!F15)</f>
        <v>7.7</v>
      </c>
      <c r="F14" s="39" t="str">
        <f>IF(Eksplikatsioon!G15=0,"",Eksplikatsioon!G15)</f>
        <v/>
      </c>
      <c r="G14" s="39" t="str">
        <f>IF(Eksplikatsioon!I15=0,"",Eksplikatsioon!I15)</f>
        <v/>
      </c>
      <c r="H14" s="39" t="str">
        <f>IF(Eksplikatsioon!J15=0,"",Eksplikatsioon!J15)</f>
        <v/>
      </c>
      <c r="I14" s="39" t="str">
        <f>IF(Eksplikatsioon!K15=0,"",Eksplikatsioon!K15)</f>
        <v/>
      </c>
      <c r="K14" s="48"/>
      <c r="L14" s="48"/>
      <c r="M14" s="49" t="str">
        <f t="shared" si="0"/>
        <v/>
      </c>
      <c r="N14" s="49" t="str">
        <f t="shared" si="2"/>
        <v/>
      </c>
      <c r="O14" s="49" t="str">
        <f t="shared" si="1"/>
        <v/>
      </c>
      <c r="P14" s="50" t="str">
        <f t="shared" si="3"/>
        <v/>
      </c>
    </row>
    <row r="15" spans="1:16" x14ac:dyDescent="0.25">
      <c r="A15" s="39" t="str">
        <f>IF(Eksplikatsioon!A16=0,"",Eksplikatsioon!A16)</f>
        <v>01</v>
      </c>
      <c r="B15" s="39">
        <f>IF(Eksplikatsioon!B16=0,"",Eksplikatsioon!B16)</f>
        <v>113</v>
      </c>
      <c r="C15" s="39" t="str">
        <f>IF(Eksplikatsioon!C16=0,"",Eksplikatsioon!C16)</f>
        <v>ÜÜRITAV PIND</v>
      </c>
      <c r="D15" s="39" t="str">
        <f>IF(Eksplikatsioon!D16=0,"",Eksplikatsioon!D16)</f>
        <v>Eesruum</v>
      </c>
      <c r="E15" s="39">
        <f>IF(Eksplikatsioon!F16=0,"",Eksplikatsioon!F16)</f>
        <v>34.200000000000003</v>
      </c>
      <c r="F15" s="39" t="str">
        <f>IF(Eksplikatsioon!G16=0,"",Eksplikatsioon!G16)</f>
        <v/>
      </c>
      <c r="G15" s="39" t="str">
        <f>IF(Eksplikatsioon!I16=0,"",Eksplikatsioon!I16)</f>
        <v>Korruse üldpind</v>
      </c>
      <c r="H15" s="39" t="str">
        <f>IF(Eksplikatsioon!J16=0,"",Eksplikatsioon!J16)</f>
        <v/>
      </c>
      <c r="I15" s="39" t="str">
        <f>IF(Eksplikatsioon!K16=0,"",Eksplikatsioon!K16)</f>
        <v/>
      </c>
      <c r="K15" s="48"/>
      <c r="L15" s="48"/>
      <c r="M15" s="49" t="str">
        <f t="shared" si="0"/>
        <v/>
      </c>
      <c r="N15" s="49" t="str">
        <f t="shared" si="2"/>
        <v/>
      </c>
      <c r="O15" s="49" t="str">
        <f t="shared" si="1"/>
        <v/>
      </c>
      <c r="P15" s="50" t="str">
        <f t="shared" si="3"/>
        <v/>
      </c>
    </row>
    <row r="16" spans="1:16" x14ac:dyDescent="0.25">
      <c r="A16" s="39" t="str">
        <f>IF(Eksplikatsioon!A17=0,"",Eksplikatsioon!A17)</f>
        <v>01</v>
      </c>
      <c r="B16" s="39">
        <f>IF(Eksplikatsioon!B17=0,"",Eksplikatsioon!B17)</f>
        <v>115</v>
      </c>
      <c r="C16" s="39" t="str">
        <f>IF(Eksplikatsioon!C17=0,"",Eksplikatsioon!C17)</f>
        <v>ÜÜRITAV PIND</v>
      </c>
      <c r="D16" s="39" t="str">
        <f>IF(Eksplikatsioon!D17=0,"",Eksplikatsioon!D17)</f>
        <v>Kabinet/Büroo</v>
      </c>
      <c r="E16" s="39">
        <f>IF(Eksplikatsioon!F17=0,"",Eksplikatsioon!F17)</f>
        <v>86.3</v>
      </c>
      <c r="F16" s="39" t="str">
        <f>IF(Eksplikatsioon!G17=0,"",Eksplikatsioon!G17)</f>
        <v/>
      </c>
      <c r="G16" s="39" t="str">
        <f>IF(Eksplikatsioon!I17=0,"",Eksplikatsioon!I17)</f>
        <v>Ainukasutuses pind</v>
      </c>
      <c r="H16" s="39" t="str">
        <f>IF(Eksplikatsioon!J17=0,"",Eksplikatsioon!J17)</f>
        <v>Politsei- ja Piirivalveamet</v>
      </c>
      <c r="I16" s="39" t="str">
        <f>IF(Eksplikatsioon!K17=0,"",Eksplikatsioon!K17)</f>
        <v>VORU52</v>
      </c>
      <c r="K16" s="48"/>
      <c r="L16" s="48"/>
      <c r="M16" s="49" t="str">
        <f t="shared" si="0"/>
        <v/>
      </c>
      <c r="N16" s="49" t="str">
        <f t="shared" si="2"/>
        <v/>
      </c>
      <c r="O16" s="49" t="str">
        <f t="shared" si="1"/>
        <v/>
      </c>
      <c r="P16" s="50" t="str">
        <f t="shared" si="3"/>
        <v/>
      </c>
    </row>
    <row r="17" spans="1:16" x14ac:dyDescent="0.25">
      <c r="A17" s="39" t="str">
        <f>IF(Eksplikatsioon!A18=0,"",Eksplikatsioon!A18)</f>
        <v>01</v>
      </c>
      <c r="B17" s="39">
        <f>IF(Eksplikatsioon!B18=0,"",Eksplikatsioon!B18)</f>
        <v>116</v>
      </c>
      <c r="C17" s="39" t="str">
        <f>IF(Eksplikatsioon!C18=0,"",Eksplikatsioon!C18)</f>
        <v>ÜÜRITAV PIND</v>
      </c>
      <c r="D17" s="39" t="str">
        <f>IF(Eksplikatsioon!D18=0,"",Eksplikatsioon!D18)</f>
        <v>Kabinet/Büroo</v>
      </c>
      <c r="E17" s="39">
        <f>IF(Eksplikatsioon!F18=0,"",Eksplikatsioon!F18)</f>
        <v>17.100000000000001</v>
      </c>
      <c r="F17" s="39" t="str">
        <f>IF(Eksplikatsioon!G18=0,"",Eksplikatsioon!G18)</f>
        <v/>
      </c>
      <c r="G17" s="39" t="str">
        <f>IF(Eksplikatsioon!I18=0,"",Eksplikatsioon!I18)</f>
        <v>Ainukasutuses pind</v>
      </c>
      <c r="H17" s="39" t="str">
        <f>IF(Eksplikatsioon!J18=0,"",Eksplikatsioon!J18)</f>
        <v>Politsei- ja Piirivalveamet</v>
      </c>
      <c r="I17" s="39" t="str">
        <f>IF(Eksplikatsioon!K18=0,"",Eksplikatsioon!K18)</f>
        <v>VORU52</v>
      </c>
      <c r="K17" s="48"/>
      <c r="L17" s="48"/>
      <c r="M17" s="49" t="str">
        <f t="shared" si="0"/>
        <v/>
      </c>
      <c r="N17" s="49" t="str">
        <f t="shared" si="2"/>
        <v/>
      </c>
      <c r="O17" s="49" t="str">
        <f t="shared" si="1"/>
        <v/>
      </c>
      <c r="P17" s="50" t="str">
        <f t="shared" si="3"/>
        <v/>
      </c>
    </row>
    <row r="18" spans="1:16" x14ac:dyDescent="0.25">
      <c r="A18" s="39" t="str">
        <f>IF(Eksplikatsioon!A19=0,"",Eksplikatsioon!A19)</f>
        <v>01</v>
      </c>
      <c r="B18" s="39" t="str">
        <f>IF(Eksplikatsioon!B19=0,"",Eksplikatsioon!B19)</f>
        <v>116A</v>
      </c>
      <c r="C18" s="39" t="str">
        <f>IF(Eksplikatsioon!C19=0,"",Eksplikatsioon!C19)</f>
        <v>ÜÜRITAV PIND</v>
      </c>
      <c r="D18" s="39" t="str">
        <f>IF(Eksplikatsioon!D19=0,"",Eksplikatsioon!D19)</f>
        <v>Abiruum</v>
      </c>
      <c r="E18" s="39">
        <f>IF(Eksplikatsioon!F19=0,"",Eksplikatsioon!F19)</f>
        <v>2.8</v>
      </c>
      <c r="F18" s="39" t="str">
        <f>IF(Eksplikatsioon!G19=0,"",Eksplikatsioon!G19)</f>
        <v/>
      </c>
      <c r="G18" s="39" t="str">
        <f>IF(Eksplikatsioon!I19=0,"",Eksplikatsioon!I19)</f>
        <v>Ainukasutuses pind</v>
      </c>
      <c r="H18" s="39" t="str">
        <f>IF(Eksplikatsioon!J19=0,"",Eksplikatsioon!J19)</f>
        <v>Politsei- ja Piirivalveamet</v>
      </c>
      <c r="I18" s="39" t="str">
        <f>IF(Eksplikatsioon!K19=0,"",Eksplikatsioon!K19)</f>
        <v>VORU52</v>
      </c>
      <c r="K18" s="48"/>
      <c r="L18" s="48"/>
      <c r="M18" s="49" t="str">
        <f t="shared" si="0"/>
        <v/>
      </c>
      <c r="N18" s="49" t="str">
        <f t="shared" si="2"/>
        <v/>
      </c>
      <c r="O18" s="49" t="str">
        <f t="shared" si="1"/>
        <v/>
      </c>
      <c r="P18" s="50" t="str">
        <f t="shared" si="3"/>
        <v/>
      </c>
    </row>
    <row r="19" spans="1:16" x14ac:dyDescent="0.25">
      <c r="A19" s="39" t="str">
        <f>IF(Eksplikatsioon!A20=0,"",Eksplikatsioon!A20)</f>
        <v>01</v>
      </c>
      <c r="B19" s="39">
        <f>IF(Eksplikatsioon!B20=0,"",Eksplikatsioon!B20)</f>
        <v>120</v>
      </c>
      <c r="C19" s="39" t="str">
        <f>IF(Eksplikatsioon!C20=0,"",Eksplikatsioon!C20)</f>
        <v>ÜÜRITAV PIND</v>
      </c>
      <c r="D19" s="39" t="str">
        <f>IF(Eksplikatsioon!D20=0,"",Eksplikatsioon!D20)</f>
        <v>Kabinet/Büroo</v>
      </c>
      <c r="E19" s="39">
        <f>IF(Eksplikatsioon!F20=0,"",Eksplikatsioon!F20)</f>
        <v>10.1</v>
      </c>
      <c r="F19" s="39" t="str">
        <f>IF(Eksplikatsioon!G20=0,"",Eksplikatsioon!G20)</f>
        <v/>
      </c>
      <c r="G19" s="39" t="str">
        <f>IF(Eksplikatsioon!I20=0,"",Eksplikatsioon!I20)</f>
        <v>Ainukasutuses pind</v>
      </c>
      <c r="H19" s="39" t="str">
        <f>IF(Eksplikatsioon!J20=0,"",Eksplikatsioon!J20)</f>
        <v>Sotsiaalkindlustusamet</v>
      </c>
      <c r="I19" s="39" t="str">
        <f>IF(Eksplikatsioon!K20=0,"",Eksplikatsioon!K20)</f>
        <v>POVOR_01</v>
      </c>
      <c r="K19" s="48"/>
      <c r="L19" s="48"/>
      <c r="M19" s="49" t="str">
        <f t="shared" si="0"/>
        <v/>
      </c>
      <c r="N19" s="49" t="str">
        <f t="shared" si="2"/>
        <v/>
      </c>
      <c r="O19" s="49" t="str">
        <f t="shared" si="1"/>
        <v/>
      </c>
      <c r="P19" s="50" t="str">
        <f t="shared" si="3"/>
        <v/>
      </c>
    </row>
    <row r="20" spans="1:16" x14ac:dyDescent="0.25">
      <c r="A20" s="39" t="str">
        <f>IF(Eksplikatsioon!A21=0,"",Eksplikatsioon!A21)</f>
        <v>01</v>
      </c>
      <c r="B20" s="39">
        <f>IF(Eksplikatsioon!B21=0,"",Eksplikatsioon!B21)</f>
        <v>121</v>
      </c>
      <c r="C20" s="39" t="str">
        <f>IF(Eksplikatsioon!C21=0,"",Eksplikatsioon!C21)</f>
        <v>ÜÜRITAV PIND</v>
      </c>
      <c r="D20" s="39" t="str">
        <f>IF(Eksplikatsioon!D21=0,"",Eksplikatsioon!D21)</f>
        <v>Kabinet/Büroo</v>
      </c>
      <c r="E20" s="39">
        <f>IF(Eksplikatsioon!F21=0,"",Eksplikatsioon!F21)</f>
        <v>9.8000000000000007</v>
      </c>
      <c r="F20" s="39" t="str">
        <f>IF(Eksplikatsioon!G21=0,"",Eksplikatsioon!G21)</f>
        <v/>
      </c>
      <c r="G20" s="39" t="str">
        <f>IF(Eksplikatsioon!I21=0,"",Eksplikatsioon!I21)</f>
        <v>Ainukasutuses pind</v>
      </c>
      <c r="H20" s="39" t="str">
        <f>IF(Eksplikatsioon!J21=0,"",Eksplikatsioon!J21)</f>
        <v>Politsei- ja Piirivalveamet</v>
      </c>
      <c r="I20" s="39" t="str">
        <f>IF(Eksplikatsioon!K21=0,"",Eksplikatsioon!K21)</f>
        <v>VORU52</v>
      </c>
      <c r="K20" s="48"/>
      <c r="L20" s="48"/>
      <c r="M20" s="49" t="str">
        <f t="shared" si="0"/>
        <v/>
      </c>
      <c r="N20" s="49" t="str">
        <f t="shared" si="2"/>
        <v/>
      </c>
      <c r="O20" s="49" t="str">
        <f t="shared" si="1"/>
        <v/>
      </c>
      <c r="P20" s="50" t="str">
        <f t="shared" si="3"/>
        <v/>
      </c>
    </row>
    <row r="21" spans="1:16" x14ac:dyDescent="0.25">
      <c r="A21" s="39" t="str">
        <f>IF(Eksplikatsioon!A22=0,"",Eksplikatsioon!A22)</f>
        <v>01</v>
      </c>
      <c r="B21" s="39">
        <f>IF(Eksplikatsioon!B22=0,"",Eksplikatsioon!B22)</f>
        <v>122</v>
      </c>
      <c r="C21" s="39" t="str">
        <f>IF(Eksplikatsioon!C22=0,"",Eksplikatsioon!C22)</f>
        <v>ÜÜRITAV PIND</v>
      </c>
      <c r="D21" s="39" t="str">
        <f>IF(Eksplikatsioon!D22=0,"",Eksplikatsioon!D22)</f>
        <v>Kabinet/Büroo</v>
      </c>
      <c r="E21" s="39">
        <f>IF(Eksplikatsioon!F22=0,"",Eksplikatsioon!F22)</f>
        <v>10</v>
      </c>
      <c r="F21" s="39" t="str">
        <f>IF(Eksplikatsioon!G22=0,"",Eksplikatsioon!G22)</f>
        <v/>
      </c>
      <c r="G21" s="39" t="str">
        <f>IF(Eksplikatsioon!I22=0,"",Eksplikatsioon!I22)</f>
        <v>Ainukasutuses pind</v>
      </c>
      <c r="H21" s="39" t="str">
        <f>IF(Eksplikatsioon!J22=0,"",Eksplikatsioon!J22)</f>
        <v>Politsei- ja Piirivalveamet</v>
      </c>
      <c r="I21" s="39" t="str">
        <f>IF(Eksplikatsioon!K22=0,"",Eksplikatsioon!K22)</f>
        <v>VORU52</v>
      </c>
      <c r="K21" s="48"/>
      <c r="L21" s="48"/>
      <c r="M21" s="49" t="str">
        <f t="shared" si="0"/>
        <v/>
      </c>
      <c r="N21" s="49" t="str">
        <f t="shared" si="2"/>
        <v/>
      </c>
      <c r="O21" s="49" t="str">
        <f t="shared" si="1"/>
        <v/>
      </c>
      <c r="P21" s="50" t="str">
        <f t="shared" si="3"/>
        <v/>
      </c>
    </row>
    <row r="22" spans="1:16" x14ac:dyDescent="0.25">
      <c r="A22" s="39" t="str">
        <f>IF(Eksplikatsioon!A23=0,"",Eksplikatsioon!A23)</f>
        <v>01</v>
      </c>
      <c r="B22" s="39">
        <f>IF(Eksplikatsioon!B23=0,"",Eksplikatsioon!B23)</f>
        <v>123</v>
      </c>
      <c r="C22" s="39" t="str">
        <f>IF(Eksplikatsioon!C23=0,"",Eksplikatsioon!C23)</f>
        <v>ÜÜRITAV PIND</v>
      </c>
      <c r="D22" s="39" t="str">
        <f>IF(Eksplikatsioon!D23=0,"",Eksplikatsioon!D23)</f>
        <v>Kabinet/Büroo</v>
      </c>
      <c r="E22" s="39">
        <f>IF(Eksplikatsioon!F23=0,"",Eksplikatsioon!F23)</f>
        <v>19.899999999999999</v>
      </c>
      <c r="F22" s="39" t="str">
        <f>IF(Eksplikatsioon!G23=0,"",Eksplikatsioon!G23)</f>
        <v/>
      </c>
      <c r="G22" s="39" t="str">
        <f>IF(Eksplikatsioon!I23=0,"",Eksplikatsioon!I23)</f>
        <v>Ainukasutuses pind</v>
      </c>
      <c r="H22" s="39" t="str">
        <f>IF(Eksplikatsioon!J23=0,"",Eksplikatsioon!J23)</f>
        <v>Politsei- ja Piirivalveamet</v>
      </c>
      <c r="I22" s="39" t="str">
        <f>IF(Eksplikatsioon!K23=0,"",Eksplikatsioon!K23)</f>
        <v>VORU52</v>
      </c>
      <c r="K22" s="47" t="s">
        <v>209</v>
      </c>
      <c r="L22" s="47"/>
      <c r="M22" s="50">
        <f>SUMIFS(E:E,C:C,"üüritav pind",G:G,"ainukasutuses pind")-SUM(M3:M21)</f>
        <v>0</v>
      </c>
      <c r="N22" s="50">
        <f>SUMIFS(E:E,C:C,"üüritav pind",G:G,"korruse üldpind")-SUM(N3:N21)</f>
        <v>0</v>
      </c>
      <c r="O22" s="50">
        <f>IFERROR(M22/SUM($M$3:$M$22)*SUMIFS(E:E,G:G,"Hoone üldpind",C:C,"ÜÜRITAV PIND"),"")</f>
        <v>0</v>
      </c>
      <c r="P22" s="50">
        <f>SUM(M22:O22)</f>
        <v>0</v>
      </c>
    </row>
    <row r="23" spans="1:16" x14ac:dyDescent="0.25">
      <c r="A23" s="39" t="str">
        <f>IF(Eksplikatsioon!A24=0,"",Eksplikatsioon!A24)</f>
        <v>01</v>
      </c>
      <c r="B23" s="39">
        <f>IF(Eksplikatsioon!B24=0,"",Eksplikatsioon!B24)</f>
        <v>124</v>
      </c>
      <c r="C23" s="39" t="str">
        <f>IF(Eksplikatsioon!C24=0,"",Eksplikatsioon!C24)</f>
        <v>TEHNOPIND</v>
      </c>
      <c r="D23" s="39" t="str">
        <f>IF(Eksplikatsioon!D24=0,"",Eksplikatsioon!D24)</f>
        <v>Hoolderuum</v>
      </c>
      <c r="E23" s="39">
        <f>IF(Eksplikatsioon!F24=0,"",Eksplikatsioon!F24)</f>
        <v>2.8</v>
      </c>
      <c r="F23" s="39" t="str">
        <f>IF(Eksplikatsioon!G24=0,"",Eksplikatsioon!G24)</f>
        <v/>
      </c>
      <c r="G23" s="39" t="str">
        <f>IF(Eksplikatsioon!I24=0,"",Eksplikatsioon!I24)</f>
        <v/>
      </c>
      <c r="H23" s="39" t="str">
        <f>IF(Eksplikatsioon!J24=0,"",Eksplikatsioon!J24)</f>
        <v/>
      </c>
      <c r="I23" s="39" t="str">
        <f>IF(Eksplikatsioon!K24=0,"",Eksplikatsioon!K24)</f>
        <v/>
      </c>
      <c r="K23" s="23" t="s">
        <v>206</v>
      </c>
      <c r="L23" s="39"/>
      <c r="M23" s="50">
        <f>SUM(M3:M22)</f>
        <v>2344.1999999999994</v>
      </c>
      <c r="N23" s="50">
        <f t="shared" ref="N23:O23" si="4">SUM(N3:N22)</f>
        <v>43.20000000000001</v>
      </c>
      <c r="O23" s="50">
        <f t="shared" si="4"/>
        <v>0</v>
      </c>
      <c r="P23" s="50">
        <f>SUM(P3:P22)</f>
        <v>2387.3999999999996</v>
      </c>
    </row>
    <row r="24" spans="1:16" x14ac:dyDescent="0.25">
      <c r="A24" s="39" t="str">
        <f>IF(Eksplikatsioon!A25=0,"",Eksplikatsioon!A25)</f>
        <v>01</v>
      </c>
      <c r="B24" s="39" t="str">
        <f>IF(Eksplikatsioon!B25=0,"",Eksplikatsioon!B25)</f>
        <v>124A</v>
      </c>
      <c r="C24" s="39" t="str">
        <f>IF(Eksplikatsioon!C25=0,"",Eksplikatsioon!C25)</f>
        <v>TEHNOPIND</v>
      </c>
      <c r="D24" s="39" t="str">
        <f>IF(Eksplikatsioon!D25=0,"",Eksplikatsioon!D25)</f>
        <v>Hoolderuum</v>
      </c>
      <c r="E24" s="39">
        <f>IF(Eksplikatsioon!F25=0,"",Eksplikatsioon!F25)</f>
        <v>3</v>
      </c>
      <c r="F24" s="39" t="str">
        <f>IF(Eksplikatsioon!G25=0,"",Eksplikatsioon!G25)</f>
        <v/>
      </c>
      <c r="G24" s="39" t="str">
        <f>IF(Eksplikatsioon!I25=0,"",Eksplikatsioon!I25)</f>
        <v/>
      </c>
      <c r="H24" s="39" t="str">
        <f>IF(Eksplikatsioon!J25=0,"",Eksplikatsioon!J25)</f>
        <v/>
      </c>
      <c r="I24" s="39" t="str">
        <f>IF(Eksplikatsioon!K25=0,"",Eksplikatsioon!K25)</f>
        <v/>
      </c>
    </row>
    <row r="25" spans="1:16" x14ac:dyDescent="0.25">
      <c r="A25" s="39" t="str">
        <f>IF(Eksplikatsioon!A26=0,"",Eksplikatsioon!A26)</f>
        <v>01</v>
      </c>
      <c r="B25" s="39">
        <f>IF(Eksplikatsioon!B26=0,"",Eksplikatsioon!B26)</f>
        <v>125</v>
      </c>
      <c r="C25" s="39" t="str">
        <f>IF(Eksplikatsioon!C26=0,"",Eksplikatsioon!C26)</f>
        <v>ÜÜRITAV PIND</v>
      </c>
      <c r="D25" s="39" t="str">
        <f>IF(Eksplikatsioon!D26=0,"",Eksplikatsioon!D26)</f>
        <v>Kabinet/Büroo</v>
      </c>
      <c r="E25" s="39">
        <f>IF(Eksplikatsioon!F26=0,"",Eksplikatsioon!F26)</f>
        <v>25</v>
      </c>
      <c r="F25" s="39" t="str">
        <f>IF(Eksplikatsioon!G26=0,"",Eksplikatsioon!G26)</f>
        <v/>
      </c>
      <c r="G25" s="39" t="str">
        <f>IF(Eksplikatsioon!I26=0,"",Eksplikatsioon!I26)</f>
        <v>Ainukasutuses pind</v>
      </c>
      <c r="H25" s="39" t="str">
        <f>IF(Eksplikatsioon!J26=0,"",Eksplikatsioon!J26)</f>
        <v>Politsei- ja Piirivalveamet</v>
      </c>
      <c r="I25" s="39" t="str">
        <f>IF(Eksplikatsioon!K26=0,"",Eksplikatsioon!K26)</f>
        <v>VORU52</v>
      </c>
    </row>
    <row r="26" spans="1:16" x14ac:dyDescent="0.25">
      <c r="A26" s="39" t="str">
        <f>IF(Eksplikatsioon!A27=0,"",Eksplikatsioon!A27)</f>
        <v>01</v>
      </c>
      <c r="B26" s="39">
        <f>IF(Eksplikatsioon!B27=0,"",Eksplikatsioon!B27)</f>
        <v>126</v>
      </c>
      <c r="C26" s="39" t="str">
        <f>IF(Eksplikatsioon!C27=0,"",Eksplikatsioon!C27)</f>
        <v>ÜÜRITAV PIND</v>
      </c>
      <c r="D26" s="39" t="str">
        <f>IF(Eksplikatsioon!D27=0,"",Eksplikatsioon!D27)</f>
        <v>Kabinet/Büroo</v>
      </c>
      <c r="E26" s="39">
        <f>IF(Eksplikatsioon!F27=0,"",Eksplikatsioon!F27)</f>
        <v>12.9</v>
      </c>
      <c r="F26" s="39" t="str">
        <f>IF(Eksplikatsioon!G27=0,"",Eksplikatsioon!G27)</f>
        <v/>
      </c>
      <c r="G26" s="39" t="str">
        <f>IF(Eksplikatsioon!I27=0,"",Eksplikatsioon!I27)</f>
        <v>Ainukasutuses pind</v>
      </c>
      <c r="H26" s="39" t="str">
        <f>IF(Eksplikatsioon!J27=0,"",Eksplikatsioon!J27)</f>
        <v>Politsei- ja Piirivalveamet</v>
      </c>
      <c r="I26" s="39" t="str">
        <f>IF(Eksplikatsioon!K27=0,"",Eksplikatsioon!K27)</f>
        <v>VORU52</v>
      </c>
    </row>
    <row r="27" spans="1:16" x14ac:dyDescent="0.25">
      <c r="A27" s="39" t="str">
        <f>IF(Eksplikatsioon!A28=0,"",Eksplikatsioon!A28)</f>
        <v>01</v>
      </c>
      <c r="B27" s="39">
        <f>IF(Eksplikatsioon!B28=0,"",Eksplikatsioon!B28)</f>
        <v>127</v>
      </c>
      <c r="C27" s="39" t="str">
        <f>IF(Eksplikatsioon!C28=0,"",Eksplikatsioon!C28)</f>
        <v>ÜÜRITAV PIND</v>
      </c>
      <c r="D27" s="39" t="str">
        <f>IF(Eksplikatsioon!D28=0,"",Eksplikatsioon!D28)</f>
        <v>Kabinet/Büroo</v>
      </c>
      <c r="E27" s="39">
        <f>IF(Eksplikatsioon!F28=0,"",Eksplikatsioon!F28)</f>
        <v>13.5</v>
      </c>
      <c r="F27" s="39" t="str">
        <f>IF(Eksplikatsioon!G28=0,"",Eksplikatsioon!G28)</f>
        <v/>
      </c>
      <c r="G27" s="39" t="str">
        <f>IF(Eksplikatsioon!I28=0,"",Eksplikatsioon!I28)</f>
        <v>Ainukasutuses pind</v>
      </c>
      <c r="H27" s="39" t="str">
        <f>IF(Eksplikatsioon!J28=0,"",Eksplikatsioon!J28)</f>
        <v>Politsei- ja Piirivalveamet</v>
      </c>
      <c r="I27" s="39" t="str">
        <f>IF(Eksplikatsioon!K28=0,"",Eksplikatsioon!K28)</f>
        <v>VORU52</v>
      </c>
    </row>
    <row r="28" spans="1:16" x14ac:dyDescent="0.25">
      <c r="A28" s="39" t="str">
        <f>IF(Eksplikatsioon!A29=0,"",Eksplikatsioon!A29)</f>
        <v>01</v>
      </c>
      <c r="B28" s="39">
        <f>IF(Eksplikatsioon!B29=0,"",Eksplikatsioon!B29)</f>
        <v>128</v>
      </c>
      <c r="C28" s="39" t="str">
        <f>IF(Eksplikatsioon!C29=0,"",Eksplikatsioon!C29)</f>
        <v>ÜÜRITAV PIND</v>
      </c>
      <c r="D28" s="39" t="str">
        <f>IF(Eksplikatsioon!D29=0,"",Eksplikatsioon!D29)</f>
        <v>Kabinet/Büroo</v>
      </c>
      <c r="E28" s="39">
        <f>IF(Eksplikatsioon!F29=0,"",Eksplikatsioon!F29)</f>
        <v>13.4</v>
      </c>
      <c r="F28" s="39" t="str">
        <f>IF(Eksplikatsioon!G29=0,"",Eksplikatsioon!G29)</f>
        <v/>
      </c>
      <c r="G28" s="39" t="str">
        <f>IF(Eksplikatsioon!I29=0,"",Eksplikatsioon!I29)</f>
        <v>Ainukasutuses pind</v>
      </c>
      <c r="H28" s="39" t="str">
        <f>IF(Eksplikatsioon!J29=0,"",Eksplikatsioon!J29)</f>
        <v>Politsei- ja Piirivalveamet</v>
      </c>
      <c r="I28" s="39" t="str">
        <f>IF(Eksplikatsioon!K29=0,"",Eksplikatsioon!K29)</f>
        <v>VORU52</v>
      </c>
    </row>
    <row r="29" spans="1:16" x14ac:dyDescent="0.25">
      <c r="A29" s="39" t="str">
        <f>IF(Eksplikatsioon!A30=0,"",Eksplikatsioon!A30)</f>
        <v>01</v>
      </c>
      <c r="B29" s="39">
        <f>IF(Eksplikatsioon!B30=0,"",Eksplikatsioon!B30)</f>
        <v>129</v>
      </c>
      <c r="C29" s="39" t="str">
        <f>IF(Eksplikatsioon!C30=0,"",Eksplikatsioon!C30)</f>
        <v>ÜÜRITAV PIND</v>
      </c>
      <c r="D29" s="39" t="str">
        <f>IF(Eksplikatsioon!D30=0,"",Eksplikatsioon!D30)</f>
        <v>Eesruum</v>
      </c>
      <c r="E29" s="39">
        <f>IF(Eksplikatsioon!F30=0,"",Eksplikatsioon!F30)</f>
        <v>4.9000000000000004</v>
      </c>
      <c r="F29" s="39" t="str">
        <f>IF(Eksplikatsioon!G30=0,"",Eksplikatsioon!G30)</f>
        <v/>
      </c>
      <c r="G29" s="39" t="str">
        <f>IF(Eksplikatsioon!I30=0,"",Eksplikatsioon!I30)</f>
        <v>Ainukasutuses pind</v>
      </c>
      <c r="H29" s="39" t="str">
        <f>IF(Eksplikatsioon!J30=0,"",Eksplikatsioon!J30)</f>
        <v>Politsei- ja Piirivalveamet</v>
      </c>
      <c r="I29" s="39" t="str">
        <f>IF(Eksplikatsioon!K30=0,"",Eksplikatsioon!K30)</f>
        <v>VORU52</v>
      </c>
    </row>
    <row r="30" spans="1:16" x14ac:dyDescent="0.25">
      <c r="A30" s="39" t="str">
        <f>IF(Eksplikatsioon!A31=0,"",Eksplikatsioon!A31)</f>
        <v>01</v>
      </c>
      <c r="B30" s="39">
        <f>IF(Eksplikatsioon!B31=0,"",Eksplikatsioon!B31)</f>
        <v>130</v>
      </c>
      <c r="C30" s="39" t="str">
        <f>IF(Eksplikatsioon!C31=0,"",Eksplikatsioon!C31)</f>
        <v>ÜÜRITAV PIND</v>
      </c>
      <c r="D30" s="39" t="str">
        <f>IF(Eksplikatsioon!D31=0,"",Eksplikatsioon!D31)</f>
        <v>Abiruum</v>
      </c>
      <c r="E30" s="39">
        <f>IF(Eksplikatsioon!F31=0,"",Eksplikatsioon!F31)</f>
        <v>4.8</v>
      </c>
      <c r="F30" s="39" t="str">
        <f>IF(Eksplikatsioon!G31=0,"",Eksplikatsioon!G31)</f>
        <v/>
      </c>
      <c r="G30" s="39" t="str">
        <f>IF(Eksplikatsioon!I31=0,"",Eksplikatsioon!I31)</f>
        <v>Ainukasutuses pind</v>
      </c>
      <c r="H30" s="39" t="str">
        <f>IF(Eksplikatsioon!J31=0,"",Eksplikatsioon!J31)</f>
        <v>Politsei- ja Piirivalveamet</v>
      </c>
      <c r="I30" s="39" t="str">
        <f>IF(Eksplikatsioon!K31=0,"",Eksplikatsioon!K31)</f>
        <v>VORU52</v>
      </c>
    </row>
    <row r="31" spans="1:16" x14ac:dyDescent="0.25">
      <c r="A31" s="39" t="str">
        <f>IF(Eksplikatsioon!A32=0,"",Eksplikatsioon!A32)</f>
        <v>01</v>
      </c>
      <c r="B31" s="39">
        <f>IF(Eksplikatsioon!B32=0,"",Eksplikatsioon!B32)</f>
        <v>131</v>
      </c>
      <c r="C31" s="39" t="str">
        <f>IF(Eksplikatsioon!C32=0,"",Eksplikatsioon!C32)</f>
        <v>ÜÜRITAV PIND</v>
      </c>
      <c r="D31" s="39" t="str">
        <f>IF(Eksplikatsioon!D32=0,"",Eksplikatsioon!D32)</f>
        <v>WC</v>
      </c>
      <c r="E31" s="39">
        <f>IF(Eksplikatsioon!F32=0,"",Eksplikatsioon!F32)</f>
        <v>4.5</v>
      </c>
      <c r="F31" s="39" t="str">
        <f>IF(Eksplikatsioon!G32=0,"",Eksplikatsioon!G32)</f>
        <v/>
      </c>
      <c r="G31" s="39" t="str">
        <f>IF(Eksplikatsioon!I32=0,"",Eksplikatsioon!I32)</f>
        <v>Korruse üldpind</v>
      </c>
      <c r="H31" s="39" t="str">
        <f>IF(Eksplikatsioon!J32=0,"",Eksplikatsioon!J32)</f>
        <v/>
      </c>
      <c r="I31" s="39" t="str">
        <f>IF(Eksplikatsioon!K32=0,"",Eksplikatsioon!K32)</f>
        <v/>
      </c>
    </row>
    <row r="32" spans="1:16" x14ac:dyDescent="0.25">
      <c r="A32" s="39" t="str">
        <f>IF(Eksplikatsioon!A33=0,"",Eksplikatsioon!A33)</f>
        <v>01</v>
      </c>
      <c r="B32" s="39">
        <f>IF(Eksplikatsioon!B33=0,"",Eksplikatsioon!B33)</f>
        <v>132</v>
      </c>
      <c r="C32" s="39" t="str">
        <f>IF(Eksplikatsioon!C33=0,"",Eksplikatsioon!C33)</f>
        <v>ÜÜRITAV PIND</v>
      </c>
      <c r="D32" s="39" t="str">
        <f>IF(Eksplikatsioon!D33=0,"",Eksplikatsioon!D33)</f>
        <v>WC</v>
      </c>
      <c r="E32" s="39">
        <f>IF(Eksplikatsioon!F33=0,"",Eksplikatsioon!F33)</f>
        <v>4.5</v>
      </c>
      <c r="F32" s="39" t="str">
        <f>IF(Eksplikatsioon!G33=0,"",Eksplikatsioon!G33)</f>
        <v/>
      </c>
      <c r="G32" s="39" t="str">
        <f>IF(Eksplikatsioon!I33=0,"",Eksplikatsioon!I33)</f>
        <v>Korruse üldpind</v>
      </c>
      <c r="H32" s="39" t="str">
        <f>IF(Eksplikatsioon!J33=0,"",Eksplikatsioon!J33)</f>
        <v/>
      </c>
      <c r="I32" s="39" t="str">
        <f>IF(Eksplikatsioon!K33=0,"",Eksplikatsioon!K33)</f>
        <v/>
      </c>
    </row>
    <row r="33" spans="1:9" x14ac:dyDescent="0.25">
      <c r="A33" s="39" t="str">
        <f>IF(Eksplikatsioon!A34=0,"",Eksplikatsioon!A34)</f>
        <v>01</v>
      </c>
      <c r="B33" s="39">
        <f>IF(Eksplikatsioon!B34=0,"",Eksplikatsioon!B34)</f>
        <v>133</v>
      </c>
      <c r="C33" s="39" t="str">
        <f>IF(Eksplikatsioon!C34=0,"",Eksplikatsioon!C34)</f>
        <v>ÜÜRITAV PIND</v>
      </c>
      <c r="D33" s="39" t="str">
        <f>IF(Eksplikatsioon!D34=0,"",Eksplikatsioon!D34)</f>
        <v>Abiruum</v>
      </c>
      <c r="E33" s="39">
        <f>IF(Eksplikatsioon!F34=0,"",Eksplikatsioon!F34)</f>
        <v>4.4000000000000004</v>
      </c>
      <c r="F33" s="39" t="str">
        <f>IF(Eksplikatsioon!G34=0,"",Eksplikatsioon!G34)</f>
        <v/>
      </c>
      <c r="G33" s="39" t="str">
        <f>IF(Eksplikatsioon!I34=0,"",Eksplikatsioon!I34)</f>
        <v>Ainukasutuses pind</v>
      </c>
      <c r="H33" s="39" t="str">
        <f>IF(Eksplikatsioon!J34=0,"",Eksplikatsioon!J34)</f>
        <v>Politsei- ja Piirivalveamet</v>
      </c>
      <c r="I33" s="39" t="str">
        <f>IF(Eksplikatsioon!K34=0,"",Eksplikatsioon!K34)</f>
        <v>VORU52</v>
      </c>
    </row>
    <row r="34" spans="1:9" x14ac:dyDescent="0.25">
      <c r="A34" s="39" t="str">
        <f>IF(Eksplikatsioon!A35=0,"",Eksplikatsioon!A35)</f>
        <v>01</v>
      </c>
      <c r="B34" s="39">
        <f>IF(Eksplikatsioon!B35=0,"",Eksplikatsioon!B35)</f>
        <v>134</v>
      </c>
      <c r="C34" s="39" t="str">
        <f>IF(Eksplikatsioon!C35=0,"",Eksplikatsioon!C35)</f>
        <v>ÜÜRITAV PIND</v>
      </c>
      <c r="D34" s="39" t="str">
        <f>IF(Eksplikatsioon!D35=0,"",Eksplikatsioon!D35)</f>
        <v>Eesruum</v>
      </c>
      <c r="E34" s="39">
        <f>IF(Eksplikatsioon!F35=0,"",Eksplikatsioon!F35)</f>
        <v>9.6</v>
      </c>
      <c r="F34" s="39" t="str">
        <f>IF(Eksplikatsioon!G35=0,"",Eksplikatsioon!G35)</f>
        <v/>
      </c>
      <c r="G34" s="39" t="str">
        <f>IF(Eksplikatsioon!I35=0,"",Eksplikatsioon!I35)</f>
        <v>Ainukasutuses pind</v>
      </c>
      <c r="H34" s="39" t="str">
        <f>IF(Eksplikatsioon!J35=0,"",Eksplikatsioon!J35)</f>
        <v>Politsei- ja Piirivalveamet</v>
      </c>
      <c r="I34" s="39" t="str">
        <f>IF(Eksplikatsioon!K35=0,"",Eksplikatsioon!K35)</f>
        <v>VORU52</v>
      </c>
    </row>
    <row r="35" spans="1:9" x14ac:dyDescent="0.25">
      <c r="A35" s="39" t="str">
        <f>IF(Eksplikatsioon!A36=0,"",Eksplikatsioon!A36)</f>
        <v>01</v>
      </c>
      <c r="B35" s="39">
        <f>IF(Eksplikatsioon!B36=0,"",Eksplikatsioon!B36)</f>
        <v>135</v>
      </c>
      <c r="C35" s="39" t="str">
        <f>IF(Eksplikatsioon!C36=0,"",Eksplikatsioon!C36)</f>
        <v>ÜÜRITAV PIND</v>
      </c>
      <c r="D35" s="39" t="str">
        <f>IF(Eksplikatsioon!D36=0,"",Eksplikatsioon!D36)</f>
        <v>Valveruum</v>
      </c>
      <c r="E35" s="39">
        <f>IF(Eksplikatsioon!F36=0,"",Eksplikatsioon!F36)</f>
        <v>18.3</v>
      </c>
      <c r="F35" s="39" t="str">
        <f>IF(Eksplikatsioon!G36=0,"",Eksplikatsioon!G36)</f>
        <v/>
      </c>
      <c r="G35" s="39" t="str">
        <f>IF(Eksplikatsioon!I36=0,"",Eksplikatsioon!I36)</f>
        <v>Ainukasutuses pind</v>
      </c>
      <c r="H35" s="39" t="str">
        <f>IF(Eksplikatsioon!J36=0,"",Eksplikatsioon!J36)</f>
        <v>Politsei- ja Piirivalveamet</v>
      </c>
      <c r="I35" s="39" t="str">
        <f>IF(Eksplikatsioon!K36=0,"",Eksplikatsioon!K36)</f>
        <v>VORU52</v>
      </c>
    </row>
    <row r="36" spans="1:9" x14ac:dyDescent="0.25">
      <c r="A36" s="39" t="str">
        <f>IF(Eksplikatsioon!A37=0,"",Eksplikatsioon!A37)</f>
        <v>01</v>
      </c>
      <c r="B36" s="39">
        <f>IF(Eksplikatsioon!B37=0,"",Eksplikatsioon!B37)</f>
        <v>136</v>
      </c>
      <c r="C36" s="39" t="str">
        <f>IF(Eksplikatsioon!C37=0,"",Eksplikatsioon!C37)</f>
        <v>ÜÜRITAV PIND</v>
      </c>
      <c r="D36" s="39" t="str">
        <f>IF(Eksplikatsioon!D37=0,"",Eksplikatsioon!D37)</f>
        <v>Eesruum</v>
      </c>
      <c r="E36" s="39">
        <f>IF(Eksplikatsioon!F37=0,"",Eksplikatsioon!F37)</f>
        <v>8.6999999999999993</v>
      </c>
      <c r="F36" s="39" t="str">
        <f>IF(Eksplikatsioon!G37=0,"",Eksplikatsioon!G37)</f>
        <v/>
      </c>
      <c r="G36" s="39" t="str">
        <f>IF(Eksplikatsioon!I37=0,"",Eksplikatsioon!I37)</f>
        <v>Ainukasutuses pind</v>
      </c>
      <c r="H36" s="39" t="str">
        <f>IF(Eksplikatsioon!J37=0,"",Eksplikatsioon!J37)</f>
        <v>Politsei- ja Piirivalveamet</v>
      </c>
      <c r="I36" s="39" t="str">
        <f>IF(Eksplikatsioon!K37=0,"",Eksplikatsioon!K37)</f>
        <v>VORU52</v>
      </c>
    </row>
    <row r="37" spans="1:9" x14ac:dyDescent="0.25">
      <c r="A37" s="39" t="str">
        <f>IF(Eksplikatsioon!A38=0,"",Eksplikatsioon!A38)</f>
        <v>01</v>
      </c>
      <c r="B37" s="39">
        <f>IF(Eksplikatsioon!B38=0,"",Eksplikatsioon!B38)</f>
        <v>137</v>
      </c>
      <c r="C37" s="39" t="str">
        <f>IF(Eksplikatsioon!C38=0,"",Eksplikatsioon!C38)</f>
        <v>ÜÜRITAV PIND</v>
      </c>
      <c r="D37" s="39" t="str">
        <f>IF(Eksplikatsioon!D38=0,"",Eksplikatsioon!D38)</f>
        <v>Eesruum</v>
      </c>
      <c r="E37" s="39">
        <f>IF(Eksplikatsioon!F38=0,"",Eksplikatsioon!F38)</f>
        <v>38.4</v>
      </c>
      <c r="F37" s="39" t="str">
        <f>IF(Eksplikatsioon!G38=0,"",Eksplikatsioon!G38)</f>
        <v/>
      </c>
      <c r="G37" s="39" t="str">
        <f>IF(Eksplikatsioon!I38=0,"",Eksplikatsioon!I38)</f>
        <v>Ainukasutuses pind</v>
      </c>
      <c r="H37" s="39" t="str">
        <f>IF(Eksplikatsioon!J38=0,"",Eksplikatsioon!J38)</f>
        <v>Politsei- ja Piirivalveamet</v>
      </c>
      <c r="I37" s="39" t="str">
        <f>IF(Eksplikatsioon!K38=0,"",Eksplikatsioon!K38)</f>
        <v>VORU52</v>
      </c>
    </row>
    <row r="38" spans="1:9" x14ac:dyDescent="0.25">
      <c r="A38" s="39" t="str">
        <f>IF(Eksplikatsioon!A39=0,"",Eksplikatsioon!A39)</f>
        <v>01</v>
      </c>
      <c r="B38" s="39">
        <f>IF(Eksplikatsioon!B39=0,"",Eksplikatsioon!B39)</f>
        <v>138</v>
      </c>
      <c r="C38" s="39" t="str">
        <f>IF(Eksplikatsioon!C39=0,"",Eksplikatsioon!C39)</f>
        <v>ÜÜRITAV PIND</v>
      </c>
      <c r="D38" s="39" t="str">
        <f>IF(Eksplikatsioon!D39=0,"",Eksplikatsioon!D39)</f>
        <v>Relvaruum</v>
      </c>
      <c r="E38" s="39">
        <f>IF(Eksplikatsioon!F39=0,"",Eksplikatsioon!F39)</f>
        <v>6.2</v>
      </c>
      <c r="F38" s="39" t="str">
        <f>IF(Eksplikatsioon!G39=0,"",Eksplikatsioon!G39)</f>
        <v/>
      </c>
      <c r="G38" s="39" t="str">
        <f>IF(Eksplikatsioon!I39=0,"",Eksplikatsioon!I39)</f>
        <v>Ainukasutuses pind</v>
      </c>
      <c r="H38" s="39" t="str">
        <f>IF(Eksplikatsioon!J39=0,"",Eksplikatsioon!J39)</f>
        <v>Politsei- ja Piirivalveamet</v>
      </c>
      <c r="I38" s="39" t="str">
        <f>IF(Eksplikatsioon!K39=0,"",Eksplikatsioon!K39)</f>
        <v>VORU52</v>
      </c>
    </row>
    <row r="39" spans="1:9" x14ac:dyDescent="0.25">
      <c r="A39" s="39" t="str">
        <f>IF(Eksplikatsioon!A40=0,"",Eksplikatsioon!A40)</f>
        <v>01</v>
      </c>
      <c r="B39" s="39">
        <f>IF(Eksplikatsioon!B40=0,"",Eksplikatsioon!B40)</f>
        <v>139</v>
      </c>
      <c r="C39" s="39" t="str">
        <f>IF(Eksplikatsioon!C40=0,"",Eksplikatsioon!C40)</f>
        <v>ÜÜRITAV PIND</v>
      </c>
      <c r="D39" s="39" t="str">
        <f>IF(Eksplikatsioon!D40=0,"",Eksplikatsioon!D40)</f>
        <v>Relvaruum</v>
      </c>
      <c r="E39" s="39">
        <f>IF(Eksplikatsioon!F40=0,"",Eksplikatsioon!F40)</f>
        <v>5.3</v>
      </c>
      <c r="F39" s="39" t="str">
        <f>IF(Eksplikatsioon!G40=0,"",Eksplikatsioon!G40)</f>
        <v/>
      </c>
      <c r="G39" s="39" t="str">
        <f>IF(Eksplikatsioon!I40=0,"",Eksplikatsioon!I40)</f>
        <v>Ainukasutuses pind</v>
      </c>
      <c r="H39" s="39" t="str">
        <f>IF(Eksplikatsioon!J40=0,"",Eksplikatsioon!J40)</f>
        <v>Politsei- ja Piirivalveamet</v>
      </c>
      <c r="I39" s="39" t="str">
        <f>IF(Eksplikatsioon!K40=0,"",Eksplikatsioon!K40)</f>
        <v>VORU52</v>
      </c>
    </row>
    <row r="40" spans="1:9" x14ac:dyDescent="0.25">
      <c r="A40" s="39" t="str">
        <f>IF(Eksplikatsioon!A41=0,"",Eksplikatsioon!A41)</f>
        <v>01</v>
      </c>
      <c r="B40" s="39">
        <f>IF(Eksplikatsioon!B41=0,"",Eksplikatsioon!B41)</f>
        <v>140</v>
      </c>
      <c r="C40" s="39" t="str">
        <f>IF(Eksplikatsioon!C41=0,"",Eksplikatsioon!C41)</f>
        <v>ÜÜRITAV PIND</v>
      </c>
      <c r="D40" s="39" t="str">
        <f>IF(Eksplikatsioon!D41=0,"",Eksplikatsioon!D41)</f>
        <v>Arhiiv</v>
      </c>
      <c r="E40" s="39">
        <f>IF(Eksplikatsioon!F41=0,"",Eksplikatsioon!F41)</f>
        <v>14.4</v>
      </c>
      <c r="F40" s="39" t="str">
        <f>IF(Eksplikatsioon!G41=0,"",Eksplikatsioon!G41)</f>
        <v/>
      </c>
      <c r="G40" s="39" t="str">
        <f>IF(Eksplikatsioon!I41=0,"",Eksplikatsioon!I41)</f>
        <v>Ainukasutuses pind</v>
      </c>
      <c r="H40" s="39" t="str">
        <f>IF(Eksplikatsioon!J41=0,"",Eksplikatsioon!J41)</f>
        <v>Politsei- ja Piirivalveamet</v>
      </c>
      <c r="I40" s="39" t="str">
        <f>IF(Eksplikatsioon!K41=0,"",Eksplikatsioon!K41)</f>
        <v>VORU52</v>
      </c>
    </row>
    <row r="41" spans="1:9" x14ac:dyDescent="0.25">
      <c r="A41" s="39" t="str">
        <f>IF(Eksplikatsioon!A42=0,"",Eksplikatsioon!A42)</f>
        <v>01</v>
      </c>
      <c r="B41" s="39">
        <f>IF(Eksplikatsioon!B42=0,"",Eksplikatsioon!B42)</f>
        <v>141</v>
      </c>
      <c r="C41" s="39" t="str">
        <f>IF(Eksplikatsioon!C42=0,"",Eksplikatsioon!C42)</f>
        <v>ÜÜRITAV PIND</v>
      </c>
      <c r="D41" s="39" t="str">
        <f>IF(Eksplikatsioon!D42=0,"",Eksplikatsioon!D42)</f>
        <v>WC</v>
      </c>
      <c r="E41" s="39">
        <f>IF(Eksplikatsioon!F42=0,"",Eksplikatsioon!F42)</f>
        <v>6.8</v>
      </c>
      <c r="F41" s="39" t="str">
        <f>IF(Eksplikatsioon!G42=0,"",Eksplikatsioon!G42)</f>
        <v/>
      </c>
      <c r="G41" s="39" t="str">
        <f>IF(Eksplikatsioon!I42=0,"",Eksplikatsioon!I42)</f>
        <v>Ainukasutuses pind</v>
      </c>
      <c r="H41" s="39" t="str">
        <f>IF(Eksplikatsioon!J42=0,"",Eksplikatsioon!J42)</f>
        <v>Politsei- ja Piirivalveamet</v>
      </c>
      <c r="I41" s="39" t="str">
        <f>IF(Eksplikatsioon!K42=0,"",Eksplikatsioon!K42)</f>
        <v>VORU52</v>
      </c>
    </row>
    <row r="42" spans="1:9" x14ac:dyDescent="0.25">
      <c r="A42" s="39" t="str">
        <f>IF(Eksplikatsioon!A43=0,"",Eksplikatsioon!A43)</f>
        <v>01</v>
      </c>
      <c r="B42" s="39">
        <f>IF(Eksplikatsioon!B43=0,"",Eksplikatsioon!B43)</f>
        <v>142</v>
      </c>
      <c r="C42" s="39" t="str">
        <f>IF(Eksplikatsioon!C43=0,"",Eksplikatsioon!C43)</f>
        <v>ÜÜRITAV PIND</v>
      </c>
      <c r="D42" s="39" t="str">
        <f>IF(Eksplikatsioon!D43=0,"",Eksplikatsioon!D43)</f>
        <v>WC</v>
      </c>
      <c r="E42" s="39">
        <f>IF(Eksplikatsioon!F43=0,"",Eksplikatsioon!F43)</f>
        <v>4.4000000000000004</v>
      </c>
      <c r="F42" s="39" t="str">
        <f>IF(Eksplikatsioon!G43=0,"",Eksplikatsioon!G43)</f>
        <v/>
      </c>
      <c r="G42" s="39" t="str">
        <f>IF(Eksplikatsioon!I43=0,"",Eksplikatsioon!I43)</f>
        <v>Ainukasutuses pind</v>
      </c>
      <c r="H42" s="39" t="str">
        <f>IF(Eksplikatsioon!J43=0,"",Eksplikatsioon!J43)</f>
        <v>Politsei- ja Piirivalveamet</v>
      </c>
      <c r="I42" s="39" t="str">
        <f>IF(Eksplikatsioon!K43=0,"",Eksplikatsioon!K43)</f>
        <v>VORU52</v>
      </c>
    </row>
    <row r="43" spans="1:9" x14ac:dyDescent="0.25">
      <c r="A43" s="39" t="str">
        <f>IF(Eksplikatsioon!A44=0,"",Eksplikatsioon!A44)</f>
        <v>01</v>
      </c>
      <c r="B43" s="39">
        <f>IF(Eksplikatsioon!B44=0,"",Eksplikatsioon!B44)</f>
        <v>143</v>
      </c>
      <c r="C43" s="39" t="str">
        <f>IF(Eksplikatsioon!C44=0,"",Eksplikatsioon!C44)</f>
        <v>ÜÜRITAV PIND</v>
      </c>
      <c r="D43" s="39" t="str">
        <f>IF(Eksplikatsioon!D44=0,"",Eksplikatsioon!D44)</f>
        <v>Abiruum</v>
      </c>
      <c r="E43" s="39">
        <f>IF(Eksplikatsioon!F44=0,"",Eksplikatsioon!F44)</f>
        <v>4.9000000000000004</v>
      </c>
      <c r="F43" s="39" t="str">
        <f>IF(Eksplikatsioon!G44=0,"",Eksplikatsioon!G44)</f>
        <v/>
      </c>
      <c r="G43" s="39" t="str">
        <f>IF(Eksplikatsioon!I44=0,"",Eksplikatsioon!I44)</f>
        <v>Ainukasutuses pind</v>
      </c>
      <c r="H43" s="39" t="str">
        <f>IF(Eksplikatsioon!J44=0,"",Eksplikatsioon!J44)</f>
        <v>Politsei- ja Piirivalveamet</v>
      </c>
      <c r="I43" s="39" t="str">
        <f>IF(Eksplikatsioon!K44=0,"",Eksplikatsioon!K44)</f>
        <v>VORU52</v>
      </c>
    </row>
    <row r="44" spans="1:9" x14ac:dyDescent="0.25">
      <c r="A44" s="39" t="str">
        <f>IF(Eksplikatsioon!A45=0,"",Eksplikatsioon!A45)</f>
        <v>01</v>
      </c>
      <c r="B44" s="39">
        <f>IF(Eksplikatsioon!B45=0,"",Eksplikatsioon!B45)</f>
        <v>144</v>
      </c>
      <c r="C44" s="39" t="str">
        <f>IF(Eksplikatsioon!C45=0,"",Eksplikatsioon!C45)</f>
        <v>ÜÜRITAV PIND</v>
      </c>
      <c r="D44" s="39" t="str">
        <f>IF(Eksplikatsioon!D45=0,"",Eksplikatsioon!D45)</f>
        <v>Eesruum</v>
      </c>
      <c r="E44" s="39">
        <f>IF(Eksplikatsioon!F45=0,"",Eksplikatsioon!F45)</f>
        <v>7.2</v>
      </c>
      <c r="F44" s="39" t="str">
        <f>IF(Eksplikatsioon!G45=0,"",Eksplikatsioon!G45)</f>
        <v/>
      </c>
      <c r="G44" s="39" t="str">
        <f>IF(Eksplikatsioon!I45=0,"",Eksplikatsioon!I45)</f>
        <v>Ainukasutuses pind</v>
      </c>
      <c r="H44" s="39" t="str">
        <f>IF(Eksplikatsioon!J45=0,"",Eksplikatsioon!J45)</f>
        <v>Politsei- ja Piirivalveamet</v>
      </c>
      <c r="I44" s="39" t="str">
        <f>IF(Eksplikatsioon!K45=0,"",Eksplikatsioon!K45)</f>
        <v>VORU52</v>
      </c>
    </row>
    <row r="45" spans="1:9" x14ac:dyDescent="0.25">
      <c r="A45" s="39" t="str">
        <f>IF(Eksplikatsioon!A46=0,"",Eksplikatsioon!A46)</f>
        <v>01</v>
      </c>
      <c r="B45" s="39">
        <f>IF(Eksplikatsioon!B46=0,"",Eksplikatsioon!B46)</f>
        <v>145</v>
      </c>
      <c r="C45" s="39" t="str">
        <f>IF(Eksplikatsioon!C46=0,"",Eksplikatsioon!C46)</f>
        <v>ÜÜRITAV PIND</v>
      </c>
      <c r="D45" s="39" t="str">
        <f>IF(Eksplikatsioon!D46=0,"",Eksplikatsioon!D46)</f>
        <v>Riietusruum</v>
      </c>
      <c r="E45" s="39">
        <f>IF(Eksplikatsioon!F46=0,"",Eksplikatsioon!F46)</f>
        <v>19.3</v>
      </c>
      <c r="F45" s="39" t="str">
        <f>IF(Eksplikatsioon!G46=0,"",Eksplikatsioon!G46)</f>
        <v/>
      </c>
      <c r="G45" s="39" t="str">
        <f>IF(Eksplikatsioon!I46=0,"",Eksplikatsioon!I46)</f>
        <v>Ainukasutuses pind</v>
      </c>
      <c r="H45" s="39" t="str">
        <f>IF(Eksplikatsioon!J46=0,"",Eksplikatsioon!J46)</f>
        <v>Politsei- ja Piirivalveamet</v>
      </c>
      <c r="I45" s="39" t="str">
        <f>IF(Eksplikatsioon!K46=0,"",Eksplikatsioon!K46)</f>
        <v>VORU52</v>
      </c>
    </row>
    <row r="46" spans="1:9" x14ac:dyDescent="0.25">
      <c r="A46" s="39" t="str">
        <f>IF(Eksplikatsioon!A47=0,"",Eksplikatsioon!A47)</f>
        <v>01</v>
      </c>
      <c r="B46" s="39">
        <f>IF(Eksplikatsioon!B47=0,"",Eksplikatsioon!B47)</f>
        <v>146</v>
      </c>
      <c r="C46" s="39" t="str">
        <f>IF(Eksplikatsioon!C47=0,"",Eksplikatsioon!C47)</f>
        <v>ÜÜRITAV PIND</v>
      </c>
      <c r="D46" s="39" t="str">
        <f>IF(Eksplikatsioon!D47=0,"",Eksplikatsioon!D47)</f>
        <v>Abiruum</v>
      </c>
      <c r="E46" s="39">
        <f>IF(Eksplikatsioon!F47=0,"",Eksplikatsioon!F47)</f>
        <v>2.7</v>
      </c>
      <c r="F46" s="39" t="str">
        <f>IF(Eksplikatsioon!G47=0,"",Eksplikatsioon!G47)</f>
        <v/>
      </c>
      <c r="G46" s="39" t="str">
        <f>IF(Eksplikatsioon!I47=0,"",Eksplikatsioon!I47)</f>
        <v>Ainukasutuses pind</v>
      </c>
      <c r="H46" s="39" t="str">
        <f>IF(Eksplikatsioon!J47=0,"",Eksplikatsioon!J47)</f>
        <v>Politsei- ja Piirivalveamet</v>
      </c>
      <c r="I46" s="39" t="str">
        <f>IF(Eksplikatsioon!K47=0,"",Eksplikatsioon!K47)</f>
        <v>VORU52</v>
      </c>
    </row>
    <row r="47" spans="1:9" x14ac:dyDescent="0.25">
      <c r="A47" s="39" t="str">
        <f>IF(Eksplikatsioon!A48=0,"",Eksplikatsioon!A48)</f>
        <v>01</v>
      </c>
      <c r="B47" s="39">
        <f>IF(Eksplikatsioon!B48=0,"",Eksplikatsioon!B48)</f>
        <v>147</v>
      </c>
      <c r="C47" s="39" t="str">
        <f>IF(Eksplikatsioon!C48=0,"",Eksplikatsioon!C48)</f>
        <v>ÜÜRITAV PIND</v>
      </c>
      <c r="D47" s="39" t="str">
        <f>IF(Eksplikatsioon!D48=0,"",Eksplikatsioon!D48)</f>
        <v>WC</v>
      </c>
      <c r="E47" s="39">
        <f>IF(Eksplikatsioon!F48=0,"",Eksplikatsioon!F48)</f>
        <v>2.4</v>
      </c>
      <c r="F47" s="39" t="str">
        <f>IF(Eksplikatsioon!G48=0,"",Eksplikatsioon!G48)</f>
        <v/>
      </c>
      <c r="G47" s="39" t="str">
        <f>IF(Eksplikatsioon!I48=0,"",Eksplikatsioon!I48)</f>
        <v>Ainukasutuses pind</v>
      </c>
      <c r="H47" s="39" t="str">
        <f>IF(Eksplikatsioon!J48=0,"",Eksplikatsioon!J48)</f>
        <v>Politsei- ja Piirivalveamet</v>
      </c>
      <c r="I47" s="39" t="str">
        <f>IF(Eksplikatsioon!K48=0,"",Eksplikatsioon!K48)</f>
        <v>VORU52</v>
      </c>
    </row>
    <row r="48" spans="1:9" x14ac:dyDescent="0.25">
      <c r="A48" s="39" t="str">
        <f>IF(Eksplikatsioon!A49=0,"",Eksplikatsioon!A49)</f>
        <v>01</v>
      </c>
      <c r="B48" s="39">
        <f>IF(Eksplikatsioon!B49=0,"",Eksplikatsioon!B49)</f>
        <v>148</v>
      </c>
      <c r="C48" s="39" t="str">
        <f>IF(Eksplikatsioon!C49=0,"",Eksplikatsioon!C49)</f>
        <v>ÜÜRITAV PIND</v>
      </c>
      <c r="D48" s="39" t="str">
        <f>IF(Eksplikatsioon!D49=0,"",Eksplikatsioon!D49)</f>
        <v>Puhkeruum</v>
      </c>
      <c r="E48" s="39">
        <f>IF(Eksplikatsioon!F49=0,"",Eksplikatsioon!F49)</f>
        <v>4.0999999999999996</v>
      </c>
      <c r="F48" s="39" t="str">
        <f>IF(Eksplikatsioon!G49=0,"",Eksplikatsioon!G49)</f>
        <v/>
      </c>
      <c r="G48" s="39" t="str">
        <f>IF(Eksplikatsioon!I49=0,"",Eksplikatsioon!I49)</f>
        <v>Ainukasutuses pind</v>
      </c>
      <c r="H48" s="39" t="str">
        <f>IF(Eksplikatsioon!J49=0,"",Eksplikatsioon!J49)</f>
        <v>Politsei- ja Piirivalveamet</v>
      </c>
      <c r="I48" s="39" t="str">
        <f>IF(Eksplikatsioon!K49=0,"",Eksplikatsioon!K49)</f>
        <v>VORU52</v>
      </c>
    </row>
    <row r="49" spans="1:9" x14ac:dyDescent="0.25">
      <c r="A49" s="39" t="str">
        <f>IF(Eksplikatsioon!A50=0,"",Eksplikatsioon!A50)</f>
        <v>01</v>
      </c>
      <c r="B49" s="39">
        <f>IF(Eksplikatsioon!B50=0,"",Eksplikatsioon!B50)</f>
        <v>149</v>
      </c>
      <c r="C49" s="39" t="str">
        <f>IF(Eksplikatsioon!C50=0,"",Eksplikatsioon!C50)</f>
        <v>ÜÜRITAV PIND</v>
      </c>
      <c r="D49" s="39" t="str">
        <f>IF(Eksplikatsioon!D50=0,"",Eksplikatsioon!D50)</f>
        <v>Leiliruum</v>
      </c>
      <c r="E49" s="39">
        <f>IF(Eksplikatsioon!F50=0,"",Eksplikatsioon!F50)</f>
        <v>3.5</v>
      </c>
      <c r="F49" s="39" t="str">
        <f>IF(Eksplikatsioon!G50=0,"",Eksplikatsioon!G50)</f>
        <v/>
      </c>
      <c r="G49" s="39" t="str">
        <f>IF(Eksplikatsioon!I50=0,"",Eksplikatsioon!I50)</f>
        <v>Ainukasutuses pind</v>
      </c>
      <c r="H49" s="39" t="str">
        <f>IF(Eksplikatsioon!J50=0,"",Eksplikatsioon!J50)</f>
        <v>Politsei- ja Piirivalveamet</v>
      </c>
      <c r="I49" s="39" t="str">
        <f>IF(Eksplikatsioon!K50=0,"",Eksplikatsioon!K50)</f>
        <v>VORU52</v>
      </c>
    </row>
    <row r="50" spans="1:9" x14ac:dyDescent="0.25">
      <c r="A50" s="39" t="str">
        <f>IF(Eksplikatsioon!A51=0,"",Eksplikatsioon!A51)</f>
        <v>01</v>
      </c>
      <c r="B50" s="39">
        <f>IF(Eksplikatsioon!B51=0,"",Eksplikatsioon!B51)</f>
        <v>150</v>
      </c>
      <c r="C50" s="39" t="str">
        <f>IF(Eksplikatsioon!C51=0,"",Eksplikatsioon!C51)</f>
        <v>ÜÜRITAV PIND</v>
      </c>
      <c r="D50" s="39" t="str">
        <f>IF(Eksplikatsioon!D51=0,"",Eksplikatsioon!D51)</f>
        <v>Leiliruum</v>
      </c>
      <c r="E50" s="39">
        <f>IF(Eksplikatsioon!F51=0,"",Eksplikatsioon!F51)</f>
        <v>4.0999999999999996</v>
      </c>
      <c r="F50" s="39" t="str">
        <f>IF(Eksplikatsioon!G51=0,"",Eksplikatsioon!G51)</f>
        <v/>
      </c>
      <c r="G50" s="39" t="str">
        <f>IF(Eksplikatsioon!I51=0,"",Eksplikatsioon!I51)</f>
        <v>Ainukasutuses pind</v>
      </c>
      <c r="H50" s="39" t="str">
        <f>IF(Eksplikatsioon!J51=0,"",Eksplikatsioon!J51)</f>
        <v>Politsei- ja Piirivalveamet</v>
      </c>
      <c r="I50" s="39" t="str">
        <f>IF(Eksplikatsioon!K51=0,"",Eksplikatsioon!K51)</f>
        <v>VORU52</v>
      </c>
    </row>
    <row r="51" spans="1:9" x14ac:dyDescent="0.25">
      <c r="A51" s="39" t="str">
        <f>IF(Eksplikatsioon!A52=0,"",Eksplikatsioon!A52)</f>
        <v>01</v>
      </c>
      <c r="B51" s="39">
        <f>IF(Eksplikatsioon!B52=0,"",Eksplikatsioon!B52)</f>
        <v>151</v>
      </c>
      <c r="C51" s="39" t="str">
        <f>IF(Eksplikatsioon!C52=0,"",Eksplikatsioon!C52)</f>
        <v>ÜÜRITAV PIND</v>
      </c>
      <c r="D51" s="39" t="str">
        <f>IF(Eksplikatsioon!D52=0,"",Eksplikatsioon!D52)</f>
        <v>Puhkeruum</v>
      </c>
      <c r="E51" s="39">
        <f>IF(Eksplikatsioon!F52=0,"",Eksplikatsioon!F52)</f>
        <v>4.9000000000000004</v>
      </c>
      <c r="F51" s="39" t="str">
        <f>IF(Eksplikatsioon!G52=0,"",Eksplikatsioon!G52)</f>
        <v/>
      </c>
      <c r="G51" s="39" t="str">
        <f>IF(Eksplikatsioon!I52=0,"",Eksplikatsioon!I52)</f>
        <v>Ainukasutuses pind</v>
      </c>
      <c r="H51" s="39" t="str">
        <f>IF(Eksplikatsioon!J52=0,"",Eksplikatsioon!J52)</f>
        <v>Politsei- ja Piirivalveamet</v>
      </c>
      <c r="I51" s="39" t="str">
        <f>IF(Eksplikatsioon!K52=0,"",Eksplikatsioon!K52)</f>
        <v>VORU52</v>
      </c>
    </row>
    <row r="52" spans="1:9" x14ac:dyDescent="0.25">
      <c r="A52" s="39" t="str">
        <f>IF(Eksplikatsioon!A53=0,"",Eksplikatsioon!A53)</f>
        <v>01</v>
      </c>
      <c r="B52" s="39">
        <f>IF(Eksplikatsioon!B53=0,"",Eksplikatsioon!B53)</f>
        <v>153</v>
      </c>
      <c r="C52" s="39" t="str">
        <f>IF(Eksplikatsioon!C53=0,"",Eksplikatsioon!C53)</f>
        <v>ÜÜRITAV PIND</v>
      </c>
      <c r="D52" s="39" t="str">
        <f>IF(Eksplikatsioon!D53=0,"",Eksplikatsioon!D53)</f>
        <v>WC</v>
      </c>
      <c r="E52" s="39">
        <f>IF(Eksplikatsioon!F53=0,"",Eksplikatsioon!F53)</f>
        <v>1.5</v>
      </c>
      <c r="F52" s="39" t="str">
        <f>IF(Eksplikatsioon!G53=0,"",Eksplikatsioon!G53)</f>
        <v/>
      </c>
      <c r="G52" s="39" t="str">
        <f>IF(Eksplikatsioon!I53=0,"",Eksplikatsioon!I53)</f>
        <v>Ainukasutuses pind</v>
      </c>
      <c r="H52" s="39" t="str">
        <f>IF(Eksplikatsioon!J53=0,"",Eksplikatsioon!J53)</f>
        <v>Politsei- ja Piirivalveamet</v>
      </c>
      <c r="I52" s="39" t="str">
        <f>IF(Eksplikatsioon!K53=0,"",Eksplikatsioon!K53)</f>
        <v>VORU52</v>
      </c>
    </row>
    <row r="53" spans="1:9" x14ac:dyDescent="0.25">
      <c r="A53" s="39" t="str">
        <f>IF(Eksplikatsioon!A54=0,"",Eksplikatsioon!A54)</f>
        <v>01</v>
      </c>
      <c r="B53" s="39">
        <f>IF(Eksplikatsioon!B54=0,"",Eksplikatsioon!B54)</f>
        <v>152</v>
      </c>
      <c r="C53" s="39" t="str">
        <f>IF(Eksplikatsioon!C54=0,"",Eksplikatsioon!C54)</f>
        <v>ÜÜRITAV PIND</v>
      </c>
      <c r="D53" s="39" t="str">
        <f>IF(Eksplikatsioon!D54=0,"",Eksplikatsioon!D54)</f>
        <v>Riietusruum</v>
      </c>
      <c r="E53" s="39">
        <f>IF(Eksplikatsioon!F54=0,"",Eksplikatsioon!F54)</f>
        <v>8.8000000000000007</v>
      </c>
      <c r="F53" s="39" t="str">
        <f>IF(Eksplikatsioon!G54=0,"",Eksplikatsioon!G54)</f>
        <v/>
      </c>
      <c r="G53" s="39" t="str">
        <f>IF(Eksplikatsioon!I54=0,"",Eksplikatsioon!I54)</f>
        <v>Ainukasutuses pind</v>
      </c>
      <c r="H53" s="39" t="str">
        <f>IF(Eksplikatsioon!J54=0,"",Eksplikatsioon!J54)</f>
        <v>Politsei- ja Piirivalveamet</v>
      </c>
      <c r="I53" s="39" t="str">
        <f>IF(Eksplikatsioon!K54=0,"",Eksplikatsioon!K54)</f>
        <v>VORU52</v>
      </c>
    </row>
    <row r="54" spans="1:9" x14ac:dyDescent="0.25">
      <c r="A54" s="39" t="str">
        <f>IF(Eksplikatsioon!A55=0,"",Eksplikatsioon!A55)</f>
        <v>01</v>
      </c>
      <c r="B54" s="39">
        <f>IF(Eksplikatsioon!B55=0,"",Eksplikatsioon!B55)</f>
        <v>154</v>
      </c>
      <c r="C54" s="39" t="str">
        <f>IF(Eksplikatsioon!C55=0,"",Eksplikatsioon!C55)</f>
        <v>ÜÜRITAV PIND</v>
      </c>
      <c r="D54" s="39" t="str">
        <f>IF(Eksplikatsioon!D55=0,"",Eksplikatsioon!D55)</f>
        <v>Puhkeruum</v>
      </c>
      <c r="E54" s="39">
        <f>IF(Eksplikatsioon!F55=0,"",Eksplikatsioon!F55)</f>
        <v>28.8</v>
      </c>
      <c r="F54" s="39" t="str">
        <f>IF(Eksplikatsioon!G55=0,"",Eksplikatsioon!G55)</f>
        <v/>
      </c>
      <c r="G54" s="39" t="str">
        <f>IF(Eksplikatsioon!I55=0,"",Eksplikatsioon!I55)</f>
        <v>Ainukasutuses pind</v>
      </c>
      <c r="H54" s="39" t="str">
        <f>IF(Eksplikatsioon!J55=0,"",Eksplikatsioon!J55)</f>
        <v>Politsei- ja Piirivalveamet</v>
      </c>
      <c r="I54" s="39" t="str">
        <f>IF(Eksplikatsioon!K55=0,"",Eksplikatsioon!K55)</f>
        <v>VORU52</v>
      </c>
    </row>
    <row r="55" spans="1:9" x14ac:dyDescent="0.25">
      <c r="A55" s="39" t="str">
        <f>IF(Eksplikatsioon!A56=0,"",Eksplikatsioon!A56)</f>
        <v>01</v>
      </c>
      <c r="B55" s="39">
        <f>IF(Eksplikatsioon!B56=0,"",Eksplikatsioon!B56)</f>
        <v>155</v>
      </c>
      <c r="C55" s="39" t="str">
        <f>IF(Eksplikatsioon!C56=0,"",Eksplikatsioon!C56)</f>
        <v>ÜÜRITAV PIND</v>
      </c>
      <c r="D55" s="39" t="str">
        <f>IF(Eksplikatsioon!D56=0,"",Eksplikatsioon!D56)</f>
        <v>Puhkeruum</v>
      </c>
      <c r="E55" s="39">
        <f>IF(Eksplikatsioon!F56=0,"",Eksplikatsioon!F56)</f>
        <v>13.8</v>
      </c>
      <c r="F55" s="39" t="str">
        <f>IF(Eksplikatsioon!G56=0,"",Eksplikatsioon!G56)</f>
        <v/>
      </c>
      <c r="G55" s="39" t="str">
        <f>IF(Eksplikatsioon!I56=0,"",Eksplikatsioon!I56)</f>
        <v>Ainukasutuses pind</v>
      </c>
      <c r="H55" s="39" t="str">
        <f>IF(Eksplikatsioon!J56=0,"",Eksplikatsioon!J56)</f>
        <v>Politsei- ja Piirivalveamet</v>
      </c>
      <c r="I55" s="39" t="str">
        <f>IF(Eksplikatsioon!K56=0,"",Eksplikatsioon!K56)</f>
        <v>VORU52</v>
      </c>
    </row>
    <row r="56" spans="1:9" x14ac:dyDescent="0.25">
      <c r="A56" s="39" t="str">
        <f>IF(Eksplikatsioon!A57=0,"",Eksplikatsioon!A57)</f>
        <v>01</v>
      </c>
      <c r="B56" s="39">
        <f>IF(Eksplikatsioon!B57=0,"",Eksplikatsioon!B57)</f>
        <v>156</v>
      </c>
      <c r="C56" s="39" t="str">
        <f>IF(Eksplikatsioon!C57=0,"",Eksplikatsioon!C57)</f>
        <v>ÜÜRITAV PIND</v>
      </c>
      <c r="D56" s="39" t="str">
        <f>IF(Eksplikatsioon!D57=0,"",Eksplikatsioon!D57)</f>
        <v>Pesuruum</v>
      </c>
      <c r="E56" s="39">
        <f>IF(Eksplikatsioon!F57=0,"",Eksplikatsioon!F57)</f>
        <v>3</v>
      </c>
      <c r="F56" s="39" t="str">
        <f>IF(Eksplikatsioon!G57=0,"",Eksplikatsioon!G57)</f>
        <v/>
      </c>
      <c r="G56" s="39" t="str">
        <f>IF(Eksplikatsioon!I57=0,"",Eksplikatsioon!I57)</f>
        <v>Ainukasutuses pind</v>
      </c>
      <c r="H56" s="39" t="str">
        <f>IF(Eksplikatsioon!J57=0,"",Eksplikatsioon!J57)</f>
        <v>Politsei- ja Piirivalveamet</v>
      </c>
      <c r="I56" s="39" t="str">
        <f>IF(Eksplikatsioon!K57=0,"",Eksplikatsioon!K57)</f>
        <v>VORU52</v>
      </c>
    </row>
    <row r="57" spans="1:9" x14ac:dyDescent="0.25">
      <c r="A57" s="39" t="str">
        <f>IF(Eksplikatsioon!A58=0,"",Eksplikatsioon!A58)</f>
        <v>01</v>
      </c>
      <c r="B57" s="39">
        <f>IF(Eksplikatsioon!B58=0,"",Eksplikatsioon!B58)</f>
        <v>157</v>
      </c>
      <c r="C57" s="39" t="str">
        <f>IF(Eksplikatsioon!C58=0,"",Eksplikatsioon!C58)</f>
        <v>ÜÜRITAV PIND</v>
      </c>
      <c r="D57" s="39" t="str">
        <f>IF(Eksplikatsioon!D58=0,"",Eksplikatsioon!D58)</f>
        <v>Kabinet/Büroo</v>
      </c>
      <c r="E57" s="39">
        <f>IF(Eksplikatsioon!F58=0,"",Eksplikatsioon!F58)</f>
        <v>10.4</v>
      </c>
      <c r="F57" s="39" t="str">
        <f>IF(Eksplikatsioon!G58=0,"",Eksplikatsioon!G58)</f>
        <v/>
      </c>
      <c r="G57" s="39" t="str">
        <f>IF(Eksplikatsioon!I58=0,"",Eksplikatsioon!I58)</f>
        <v>Ainukasutuses pind</v>
      </c>
      <c r="H57" s="39" t="str">
        <f>IF(Eksplikatsioon!J58=0,"",Eksplikatsioon!J58)</f>
        <v>Politsei- ja Piirivalveamet</v>
      </c>
      <c r="I57" s="39" t="str">
        <f>IF(Eksplikatsioon!K58=0,"",Eksplikatsioon!K58)</f>
        <v>VORU52</v>
      </c>
    </row>
    <row r="58" spans="1:9" x14ac:dyDescent="0.25">
      <c r="A58" s="39" t="str">
        <f>IF(Eksplikatsioon!A59=0,"",Eksplikatsioon!A59)</f>
        <v>01</v>
      </c>
      <c r="B58" s="39">
        <f>IF(Eksplikatsioon!B59=0,"",Eksplikatsioon!B59)</f>
        <v>158</v>
      </c>
      <c r="C58" s="39" t="str">
        <f>IF(Eksplikatsioon!C59=0,"",Eksplikatsioon!C59)</f>
        <v>ÜÜRITAV PIND</v>
      </c>
      <c r="D58" s="39" t="str">
        <f>IF(Eksplikatsioon!D59=0,"",Eksplikatsioon!D59)</f>
        <v>Kabinet/Büroo</v>
      </c>
      <c r="E58" s="39">
        <f>IF(Eksplikatsioon!F59=0,"",Eksplikatsioon!F59)</f>
        <v>7</v>
      </c>
      <c r="F58" s="39" t="str">
        <f>IF(Eksplikatsioon!G59=0,"",Eksplikatsioon!G59)</f>
        <v/>
      </c>
      <c r="G58" s="39" t="str">
        <f>IF(Eksplikatsioon!I59=0,"",Eksplikatsioon!I59)</f>
        <v>Ainukasutuses pind</v>
      </c>
      <c r="H58" s="39" t="str">
        <f>IF(Eksplikatsioon!J59=0,"",Eksplikatsioon!J59)</f>
        <v>Politsei- ja Piirivalveamet</v>
      </c>
      <c r="I58" s="39" t="str">
        <f>IF(Eksplikatsioon!K59=0,"",Eksplikatsioon!K59)</f>
        <v>VORU52</v>
      </c>
    </row>
    <row r="59" spans="1:9" x14ac:dyDescent="0.25">
      <c r="A59" s="39" t="str">
        <f>IF(Eksplikatsioon!A60=0,"",Eksplikatsioon!A60)</f>
        <v>01</v>
      </c>
      <c r="B59" s="39">
        <f>IF(Eksplikatsioon!B60=0,"",Eksplikatsioon!B60)</f>
        <v>159</v>
      </c>
      <c r="C59" s="39" t="str">
        <f>IF(Eksplikatsioon!C60=0,"",Eksplikatsioon!C60)</f>
        <v>ÜÜRITAV PIND</v>
      </c>
      <c r="D59" s="39" t="str">
        <f>IF(Eksplikatsioon!D60=0,"",Eksplikatsioon!D60)</f>
        <v>Kabinet/Büroo</v>
      </c>
      <c r="E59" s="39">
        <f>IF(Eksplikatsioon!F60=0,"",Eksplikatsioon!F60)</f>
        <v>6.4</v>
      </c>
      <c r="F59" s="39" t="str">
        <f>IF(Eksplikatsioon!G60=0,"",Eksplikatsioon!G60)</f>
        <v/>
      </c>
      <c r="G59" s="39" t="str">
        <f>IF(Eksplikatsioon!I60=0,"",Eksplikatsioon!I60)</f>
        <v>Ainukasutuses pind</v>
      </c>
      <c r="H59" s="39" t="str">
        <f>IF(Eksplikatsioon!J60=0,"",Eksplikatsioon!J60)</f>
        <v>Politsei- ja Piirivalveamet</v>
      </c>
      <c r="I59" s="39" t="str">
        <f>IF(Eksplikatsioon!K60=0,"",Eksplikatsioon!K60)</f>
        <v>VORU52</v>
      </c>
    </row>
    <row r="60" spans="1:9" x14ac:dyDescent="0.25">
      <c r="A60" s="39" t="str">
        <f>IF(Eksplikatsioon!A61=0,"",Eksplikatsioon!A61)</f>
        <v>01</v>
      </c>
      <c r="B60" s="39">
        <f>IF(Eksplikatsioon!B61=0,"",Eksplikatsioon!B61)</f>
        <v>160</v>
      </c>
      <c r="C60" s="39" t="str">
        <f>IF(Eksplikatsioon!C61=0,"",Eksplikatsioon!C61)</f>
        <v>ÜÜRITAV PIND</v>
      </c>
      <c r="D60" s="39" t="str">
        <f>IF(Eksplikatsioon!D61=0,"",Eksplikatsioon!D61)</f>
        <v>Kabinet/Büroo</v>
      </c>
      <c r="E60" s="39">
        <f>IF(Eksplikatsioon!F61=0,"",Eksplikatsioon!F61)</f>
        <v>13.6</v>
      </c>
      <c r="F60" s="39" t="str">
        <f>IF(Eksplikatsioon!G61=0,"",Eksplikatsioon!G61)</f>
        <v/>
      </c>
      <c r="G60" s="39" t="str">
        <f>IF(Eksplikatsioon!I61=0,"",Eksplikatsioon!I61)</f>
        <v>Ainukasutuses pind</v>
      </c>
      <c r="H60" s="39" t="str">
        <f>IF(Eksplikatsioon!J61=0,"",Eksplikatsioon!J61)</f>
        <v>Politsei- ja Piirivalveamet</v>
      </c>
      <c r="I60" s="39" t="str">
        <f>IF(Eksplikatsioon!K61=0,"",Eksplikatsioon!K61)</f>
        <v>VORU52</v>
      </c>
    </row>
    <row r="61" spans="1:9" x14ac:dyDescent="0.25">
      <c r="A61" s="39" t="str">
        <f>IF(Eksplikatsioon!A62=0,"",Eksplikatsioon!A62)</f>
        <v>01</v>
      </c>
      <c r="B61" s="39">
        <f>IF(Eksplikatsioon!B62=0,"",Eksplikatsioon!B62)</f>
        <v>161</v>
      </c>
      <c r="C61" s="39" t="str">
        <f>IF(Eksplikatsioon!C62=0,"",Eksplikatsioon!C62)</f>
        <v>ÜÜRITAV PIND</v>
      </c>
      <c r="D61" s="39" t="str">
        <f>IF(Eksplikatsioon!D62=0,"",Eksplikatsioon!D62)</f>
        <v>Kabinet/Büroo</v>
      </c>
      <c r="E61" s="39">
        <f>IF(Eksplikatsioon!F62=0,"",Eksplikatsioon!F62)</f>
        <v>12.9</v>
      </c>
      <c r="F61" s="39" t="str">
        <f>IF(Eksplikatsioon!G62=0,"",Eksplikatsioon!G62)</f>
        <v/>
      </c>
      <c r="G61" s="39" t="str">
        <f>IF(Eksplikatsioon!I62=0,"",Eksplikatsioon!I62)</f>
        <v>Ainukasutuses pind</v>
      </c>
      <c r="H61" s="39" t="str">
        <f>IF(Eksplikatsioon!J62=0,"",Eksplikatsioon!J62)</f>
        <v>Politsei- ja Piirivalveamet</v>
      </c>
      <c r="I61" s="39" t="str">
        <f>IF(Eksplikatsioon!K62=0,"",Eksplikatsioon!K62)</f>
        <v>VORU52</v>
      </c>
    </row>
    <row r="62" spans="1:9" x14ac:dyDescent="0.25">
      <c r="A62" s="39" t="str">
        <f>IF(Eksplikatsioon!A63=0,"",Eksplikatsioon!A63)</f>
        <v>01</v>
      </c>
      <c r="B62" s="39">
        <f>IF(Eksplikatsioon!B63=0,"",Eksplikatsioon!B63)</f>
        <v>162</v>
      </c>
      <c r="C62" s="39" t="str">
        <f>IF(Eksplikatsioon!C63=0,"",Eksplikatsioon!C63)</f>
        <v>ÜÜRITAV PIND</v>
      </c>
      <c r="D62" s="39" t="str">
        <f>IF(Eksplikatsioon!D63=0,"",Eksplikatsioon!D63)</f>
        <v>Tuulekoda</v>
      </c>
      <c r="E62" s="39">
        <f>IF(Eksplikatsioon!F63=0,"",Eksplikatsioon!F63)</f>
        <v>3</v>
      </c>
      <c r="F62" s="39" t="str">
        <f>IF(Eksplikatsioon!G63=0,"",Eksplikatsioon!G63)</f>
        <v/>
      </c>
      <c r="G62" s="39" t="str">
        <f>IF(Eksplikatsioon!I63=0,"",Eksplikatsioon!I63)</f>
        <v>Ainukasutuses pind</v>
      </c>
      <c r="H62" s="39" t="str">
        <f>IF(Eksplikatsioon!J63=0,"",Eksplikatsioon!J63)</f>
        <v>Politsei- ja Piirivalveamet</v>
      </c>
      <c r="I62" s="39" t="str">
        <f>IF(Eksplikatsioon!K63=0,"",Eksplikatsioon!K63)</f>
        <v>VORU52</v>
      </c>
    </row>
    <row r="63" spans="1:9" x14ac:dyDescent="0.25">
      <c r="A63" s="39" t="str">
        <f>IF(Eksplikatsioon!A64=0,"",Eksplikatsioon!A64)</f>
        <v>01</v>
      </c>
      <c r="B63" s="39">
        <f>IF(Eksplikatsioon!B64=0,"",Eksplikatsioon!B64)</f>
        <v>163</v>
      </c>
      <c r="C63" s="39" t="str">
        <f>IF(Eksplikatsioon!C64=0,"",Eksplikatsioon!C64)</f>
        <v>ÜÜRITAV PIND</v>
      </c>
      <c r="D63" s="39" t="str">
        <f>IF(Eksplikatsioon!D64=0,"",Eksplikatsioon!D64)</f>
        <v>Pesuruum</v>
      </c>
      <c r="E63" s="39">
        <f>IF(Eksplikatsioon!F64=0,"",Eksplikatsioon!F64)</f>
        <v>7</v>
      </c>
      <c r="F63" s="39" t="str">
        <f>IF(Eksplikatsioon!G64=0,"",Eksplikatsioon!G64)</f>
        <v/>
      </c>
      <c r="G63" s="39" t="str">
        <f>IF(Eksplikatsioon!I64=0,"",Eksplikatsioon!I64)</f>
        <v>Ainukasutuses pind</v>
      </c>
      <c r="H63" s="39" t="str">
        <f>IF(Eksplikatsioon!J64=0,"",Eksplikatsioon!J64)</f>
        <v>Politsei- ja Piirivalveamet</v>
      </c>
      <c r="I63" s="39" t="str">
        <f>IF(Eksplikatsioon!K64=0,"",Eksplikatsioon!K64)</f>
        <v>VORU52</v>
      </c>
    </row>
    <row r="64" spans="1:9" x14ac:dyDescent="0.25">
      <c r="A64" s="39" t="str">
        <f>IF(Eksplikatsioon!A65=0,"",Eksplikatsioon!A65)</f>
        <v>01</v>
      </c>
      <c r="B64" s="39">
        <f>IF(Eksplikatsioon!B65=0,"",Eksplikatsioon!B65)</f>
        <v>164</v>
      </c>
      <c r="C64" s="39" t="str">
        <f>IF(Eksplikatsioon!C65=0,"",Eksplikatsioon!C65)</f>
        <v>ÜÜRITAV PIND</v>
      </c>
      <c r="D64" s="39" t="str">
        <f>IF(Eksplikatsioon!D65=0,"",Eksplikatsioon!D65)</f>
        <v>Puhkeruum</v>
      </c>
      <c r="E64" s="39">
        <f>IF(Eksplikatsioon!F65=0,"",Eksplikatsioon!F65)</f>
        <v>3.6</v>
      </c>
      <c r="F64" s="39" t="str">
        <f>IF(Eksplikatsioon!G65=0,"",Eksplikatsioon!G65)</f>
        <v/>
      </c>
      <c r="G64" s="39" t="str">
        <f>IF(Eksplikatsioon!I65=0,"",Eksplikatsioon!I65)</f>
        <v>Ainukasutuses pind</v>
      </c>
      <c r="H64" s="39" t="str">
        <f>IF(Eksplikatsioon!J65=0,"",Eksplikatsioon!J65)</f>
        <v>Politsei- ja Piirivalveamet</v>
      </c>
      <c r="I64" s="39" t="str">
        <f>IF(Eksplikatsioon!K65=0,"",Eksplikatsioon!K65)</f>
        <v>VORU52</v>
      </c>
    </row>
    <row r="65" spans="1:9" x14ac:dyDescent="0.25">
      <c r="A65" s="39" t="str">
        <f>IF(Eksplikatsioon!A66=0,"",Eksplikatsioon!A66)</f>
        <v>01</v>
      </c>
      <c r="B65" s="39">
        <f>IF(Eksplikatsioon!B66=0,"",Eksplikatsioon!B66)</f>
        <v>165</v>
      </c>
      <c r="C65" s="39" t="str">
        <f>IF(Eksplikatsioon!C66=0,"",Eksplikatsioon!C66)</f>
        <v>ÜÜRITAV PIND</v>
      </c>
      <c r="D65" s="39" t="str">
        <f>IF(Eksplikatsioon!D66=0,"",Eksplikatsioon!D66)</f>
        <v>Eesruum</v>
      </c>
      <c r="E65" s="39">
        <f>IF(Eksplikatsioon!F66=0,"",Eksplikatsioon!F66)</f>
        <v>87.6</v>
      </c>
      <c r="F65" s="39" t="str">
        <f>IF(Eksplikatsioon!G66=0,"",Eksplikatsioon!G66)</f>
        <v/>
      </c>
      <c r="G65" s="39" t="str">
        <f>IF(Eksplikatsioon!I66=0,"",Eksplikatsioon!I66)</f>
        <v>Ainukasutuses pind</v>
      </c>
      <c r="H65" s="39" t="str">
        <f>IF(Eksplikatsioon!J66=0,"",Eksplikatsioon!J66)</f>
        <v>Politsei- ja Piirivalveamet</v>
      </c>
      <c r="I65" s="39" t="str">
        <f>IF(Eksplikatsioon!K66=0,"",Eksplikatsioon!K66)</f>
        <v>VORU52</v>
      </c>
    </row>
    <row r="66" spans="1:9" x14ac:dyDescent="0.25">
      <c r="A66" s="39" t="str">
        <f>IF(Eksplikatsioon!A67=0,"",Eksplikatsioon!A67)</f>
        <v>01</v>
      </c>
      <c r="B66" s="39">
        <f>IF(Eksplikatsioon!B67=0,"",Eksplikatsioon!B67)</f>
        <v>166</v>
      </c>
      <c r="C66" s="39" t="str">
        <f>IF(Eksplikatsioon!C67=0,"",Eksplikatsioon!C67)</f>
        <v>ÜÜRITAV PIND</v>
      </c>
      <c r="D66" s="39" t="str">
        <f>IF(Eksplikatsioon!D67=0,"",Eksplikatsioon!D67)</f>
        <v>Kinnipidamisruum</v>
      </c>
      <c r="E66" s="39">
        <f>IF(Eksplikatsioon!F67=0,"",Eksplikatsioon!F67)</f>
        <v>10.7</v>
      </c>
      <c r="F66" s="39" t="str">
        <f>IF(Eksplikatsioon!G67=0,"",Eksplikatsioon!G67)</f>
        <v/>
      </c>
      <c r="G66" s="39" t="str">
        <f>IF(Eksplikatsioon!I67=0,"",Eksplikatsioon!I67)</f>
        <v>Ainukasutuses pind</v>
      </c>
      <c r="H66" s="39" t="str">
        <f>IF(Eksplikatsioon!J67=0,"",Eksplikatsioon!J67)</f>
        <v>Politsei- ja Piirivalveamet</v>
      </c>
      <c r="I66" s="39" t="str">
        <f>IF(Eksplikatsioon!K67=0,"",Eksplikatsioon!K67)</f>
        <v>VORU52</v>
      </c>
    </row>
    <row r="67" spans="1:9" x14ac:dyDescent="0.25">
      <c r="A67" s="39" t="str">
        <f>IF(Eksplikatsioon!A68=0,"",Eksplikatsioon!A68)</f>
        <v>01</v>
      </c>
      <c r="B67" s="39">
        <f>IF(Eksplikatsioon!B68=0,"",Eksplikatsioon!B68)</f>
        <v>167</v>
      </c>
      <c r="C67" s="39" t="str">
        <f>IF(Eksplikatsioon!C68=0,"",Eksplikatsioon!C68)</f>
        <v>ÜÜRITAV PIND</v>
      </c>
      <c r="D67" s="39" t="str">
        <f>IF(Eksplikatsioon!D68=0,"",Eksplikatsioon!D68)</f>
        <v>Kinnipidamisruum</v>
      </c>
      <c r="E67" s="39">
        <f>IF(Eksplikatsioon!F68=0,"",Eksplikatsioon!F68)</f>
        <v>10.3</v>
      </c>
      <c r="F67" s="39" t="str">
        <f>IF(Eksplikatsioon!G68=0,"",Eksplikatsioon!G68)</f>
        <v/>
      </c>
      <c r="G67" s="39" t="str">
        <f>IF(Eksplikatsioon!I68=0,"",Eksplikatsioon!I68)</f>
        <v>Ainukasutuses pind</v>
      </c>
      <c r="H67" s="39" t="str">
        <f>IF(Eksplikatsioon!J68=0,"",Eksplikatsioon!J68)</f>
        <v>Politsei- ja Piirivalveamet</v>
      </c>
      <c r="I67" s="39" t="str">
        <f>IF(Eksplikatsioon!K68=0,"",Eksplikatsioon!K68)</f>
        <v>VORU52</v>
      </c>
    </row>
    <row r="68" spans="1:9" x14ac:dyDescent="0.25">
      <c r="A68" s="39" t="str">
        <f>IF(Eksplikatsioon!A69=0,"",Eksplikatsioon!A69)</f>
        <v>01</v>
      </c>
      <c r="B68" s="39">
        <f>IF(Eksplikatsioon!B69=0,"",Eksplikatsioon!B69)</f>
        <v>168</v>
      </c>
      <c r="C68" s="39" t="str">
        <f>IF(Eksplikatsioon!C69=0,"",Eksplikatsioon!C69)</f>
        <v>ÜÜRITAV PIND</v>
      </c>
      <c r="D68" s="39" t="str">
        <f>IF(Eksplikatsioon!D69=0,"",Eksplikatsioon!D69)</f>
        <v>Kinnipidamisruum</v>
      </c>
      <c r="E68" s="39">
        <f>IF(Eksplikatsioon!F69=0,"",Eksplikatsioon!F69)</f>
        <v>9.8000000000000007</v>
      </c>
      <c r="F68" s="39" t="str">
        <f>IF(Eksplikatsioon!G69=0,"",Eksplikatsioon!G69)</f>
        <v/>
      </c>
      <c r="G68" s="39" t="str">
        <f>IF(Eksplikatsioon!I69=0,"",Eksplikatsioon!I69)</f>
        <v>Ainukasutuses pind</v>
      </c>
      <c r="H68" s="39" t="str">
        <f>IF(Eksplikatsioon!J69=0,"",Eksplikatsioon!J69)</f>
        <v>Politsei- ja Piirivalveamet</v>
      </c>
      <c r="I68" s="39" t="str">
        <f>IF(Eksplikatsioon!K69=0,"",Eksplikatsioon!K69)</f>
        <v>VORU52</v>
      </c>
    </row>
    <row r="69" spans="1:9" x14ac:dyDescent="0.25">
      <c r="A69" s="39" t="str">
        <f>IF(Eksplikatsioon!A70=0,"",Eksplikatsioon!A70)</f>
        <v>01</v>
      </c>
      <c r="B69" s="39">
        <f>IF(Eksplikatsioon!B70=0,"",Eksplikatsioon!B70)</f>
        <v>169</v>
      </c>
      <c r="C69" s="39" t="str">
        <f>IF(Eksplikatsioon!C70=0,"",Eksplikatsioon!C70)</f>
        <v>ÜÜRITAV PIND</v>
      </c>
      <c r="D69" s="39" t="str">
        <f>IF(Eksplikatsioon!D70=0,"",Eksplikatsioon!D70)</f>
        <v>Kinnipidamisruum</v>
      </c>
      <c r="E69" s="39">
        <f>IF(Eksplikatsioon!F70=0,"",Eksplikatsioon!F70)</f>
        <v>9.6</v>
      </c>
      <c r="F69" s="39" t="str">
        <f>IF(Eksplikatsioon!G70=0,"",Eksplikatsioon!G70)</f>
        <v/>
      </c>
      <c r="G69" s="39" t="str">
        <f>IF(Eksplikatsioon!I70=0,"",Eksplikatsioon!I70)</f>
        <v>Ainukasutuses pind</v>
      </c>
      <c r="H69" s="39" t="str">
        <f>IF(Eksplikatsioon!J70=0,"",Eksplikatsioon!J70)</f>
        <v>Politsei- ja Piirivalveamet</v>
      </c>
      <c r="I69" s="39" t="str">
        <f>IF(Eksplikatsioon!K70=0,"",Eksplikatsioon!K70)</f>
        <v>VORU52</v>
      </c>
    </row>
    <row r="70" spans="1:9" x14ac:dyDescent="0.25">
      <c r="A70" s="39" t="str">
        <f>IF(Eksplikatsioon!A71=0,"",Eksplikatsioon!A71)</f>
        <v>01</v>
      </c>
      <c r="B70" s="39">
        <f>IF(Eksplikatsioon!B71=0,"",Eksplikatsioon!B71)</f>
        <v>170</v>
      </c>
      <c r="C70" s="39" t="str">
        <f>IF(Eksplikatsioon!C71=0,"",Eksplikatsioon!C71)</f>
        <v>ÜÜRITAV PIND</v>
      </c>
      <c r="D70" s="39" t="str">
        <f>IF(Eksplikatsioon!D71=0,"",Eksplikatsioon!D71)</f>
        <v>Kinnipidamisruum</v>
      </c>
      <c r="E70" s="39">
        <f>IF(Eksplikatsioon!F71=0,"",Eksplikatsioon!F71)</f>
        <v>10.5</v>
      </c>
      <c r="F70" s="39" t="str">
        <f>IF(Eksplikatsioon!G71=0,"",Eksplikatsioon!G71)</f>
        <v/>
      </c>
      <c r="G70" s="39" t="str">
        <f>IF(Eksplikatsioon!I71=0,"",Eksplikatsioon!I71)</f>
        <v>Ainukasutuses pind</v>
      </c>
      <c r="H70" s="39" t="str">
        <f>IF(Eksplikatsioon!J71=0,"",Eksplikatsioon!J71)</f>
        <v>Politsei- ja Piirivalveamet</v>
      </c>
      <c r="I70" s="39" t="str">
        <f>IF(Eksplikatsioon!K71=0,"",Eksplikatsioon!K71)</f>
        <v>VORU52</v>
      </c>
    </row>
    <row r="71" spans="1:9" x14ac:dyDescent="0.25">
      <c r="A71" s="39" t="str">
        <f>IF(Eksplikatsioon!A72=0,"",Eksplikatsioon!A72)</f>
        <v>01</v>
      </c>
      <c r="B71" s="39">
        <f>IF(Eksplikatsioon!B72=0,"",Eksplikatsioon!B72)</f>
        <v>171</v>
      </c>
      <c r="C71" s="39" t="str">
        <f>IF(Eksplikatsioon!C72=0,"",Eksplikatsioon!C72)</f>
        <v>VERTIKAALSETE ÜHENDUSTEEDE PIND</v>
      </c>
      <c r="D71" s="39" t="str">
        <f>IF(Eksplikatsioon!D72=0,"",Eksplikatsioon!D72)</f>
        <v>Trepp/Trepikoda</v>
      </c>
      <c r="E71" s="39">
        <f>IF(Eksplikatsioon!F72=0,"",Eksplikatsioon!F72)</f>
        <v>11.4</v>
      </c>
      <c r="F71" s="39" t="str">
        <f>IF(Eksplikatsioon!G72=0,"",Eksplikatsioon!G72)</f>
        <v/>
      </c>
      <c r="G71" s="39" t="str">
        <f>IF(Eksplikatsioon!I72=0,"",Eksplikatsioon!I72)</f>
        <v/>
      </c>
      <c r="H71" s="39" t="str">
        <f>IF(Eksplikatsioon!J72=0,"",Eksplikatsioon!J72)</f>
        <v/>
      </c>
      <c r="I71" s="39" t="str">
        <f>IF(Eksplikatsioon!K72=0,"",Eksplikatsioon!K72)</f>
        <v/>
      </c>
    </row>
    <row r="72" spans="1:9" x14ac:dyDescent="0.25">
      <c r="A72" s="39" t="str">
        <f>IF(Eksplikatsioon!A73=0,"",Eksplikatsioon!A73)</f>
        <v>01</v>
      </c>
      <c r="B72" s="39">
        <f>IF(Eksplikatsioon!B73=0,"",Eksplikatsioon!B73)</f>
        <v>172</v>
      </c>
      <c r="C72" s="39" t="str">
        <f>IF(Eksplikatsioon!C73=0,"",Eksplikatsioon!C73)</f>
        <v>ÜÜRITAV PIND</v>
      </c>
      <c r="D72" s="39" t="str">
        <f>IF(Eksplikatsioon!D73=0,"",Eksplikatsioon!D73)</f>
        <v>Valveruum</v>
      </c>
      <c r="E72" s="39">
        <f>IF(Eksplikatsioon!F73=0,"",Eksplikatsioon!F73)</f>
        <v>12.3</v>
      </c>
      <c r="F72" s="39" t="str">
        <f>IF(Eksplikatsioon!G73=0,"",Eksplikatsioon!G73)</f>
        <v/>
      </c>
      <c r="G72" s="39" t="str">
        <f>IF(Eksplikatsioon!I73=0,"",Eksplikatsioon!I73)</f>
        <v>Ainukasutuses pind</v>
      </c>
      <c r="H72" s="39" t="str">
        <f>IF(Eksplikatsioon!J73=0,"",Eksplikatsioon!J73)</f>
        <v>Politsei- ja Piirivalveamet</v>
      </c>
      <c r="I72" s="39" t="str">
        <f>IF(Eksplikatsioon!K73=0,"",Eksplikatsioon!K73)</f>
        <v>VORU52</v>
      </c>
    </row>
    <row r="73" spans="1:9" x14ac:dyDescent="0.25">
      <c r="A73" s="39" t="str">
        <f>IF(Eksplikatsioon!A74=0,"",Eksplikatsioon!A74)</f>
        <v>01</v>
      </c>
      <c r="B73" s="39">
        <f>IF(Eksplikatsioon!B74=0,"",Eksplikatsioon!B74)</f>
        <v>173</v>
      </c>
      <c r="C73" s="39" t="str">
        <f>IF(Eksplikatsioon!C74=0,"",Eksplikatsioon!C74)</f>
        <v>ÜÜRITAV PIND</v>
      </c>
      <c r="D73" s="39" t="str">
        <f>IF(Eksplikatsioon!D74=0,"",Eksplikatsioon!D74)</f>
        <v>Kinnipidamisruum</v>
      </c>
      <c r="E73" s="39">
        <f>IF(Eksplikatsioon!F74=0,"",Eksplikatsioon!F74)</f>
        <v>11.3</v>
      </c>
      <c r="F73" s="39" t="str">
        <f>IF(Eksplikatsioon!G74=0,"",Eksplikatsioon!G74)</f>
        <v/>
      </c>
      <c r="G73" s="39" t="str">
        <f>IF(Eksplikatsioon!I74=0,"",Eksplikatsioon!I74)</f>
        <v>Ainukasutuses pind</v>
      </c>
      <c r="H73" s="39" t="str">
        <f>IF(Eksplikatsioon!J74=0,"",Eksplikatsioon!J74)</f>
        <v>Politsei- ja Piirivalveamet</v>
      </c>
      <c r="I73" s="39" t="str">
        <f>IF(Eksplikatsioon!K74=0,"",Eksplikatsioon!K74)</f>
        <v>VORU52</v>
      </c>
    </row>
    <row r="74" spans="1:9" x14ac:dyDescent="0.25">
      <c r="A74" s="39" t="str">
        <f>IF(Eksplikatsioon!A75=0,"",Eksplikatsioon!A75)</f>
        <v>01</v>
      </c>
      <c r="B74" s="39">
        <f>IF(Eksplikatsioon!B75=0,"",Eksplikatsioon!B75)</f>
        <v>174</v>
      </c>
      <c r="C74" s="39" t="str">
        <f>IF(Eksplikatsioon!C75=0,"",Eksplikatsioon!C75)</f>
        <v>ÜÜRITAV PIND</v>
      </c>
      <c r="D74" s="39" t="str">
        <f>IF(Eksplikatsioon!D75=0,"",Eksplikatsioon!D75)</f>
        <v>Kinnipidamisruum</v>
      </c>
      <c r="E74" s="39">
        <f>IF(Eksplikatsioon!F75=0,"",Eksplikatsioon!F75)</f>
        <v>11.3</v>
      </c>
      <c r="F74" s="39" t="str">
        <f>IF(Eksplikatsioon!G75=0,"",Eksplikatsioon!G75)</f>
        <v/>
      </c>
      <c r="G74" s="39" t="str">
        <f>IF(Eksplikatsioon!I75=0,"",Eksplikatsioon!I75)</f>
        <v>Ainukasutuses pind</v>
      </c>
      <c r="H74" s="39" t="str">
        <f>IF(Eksplikatsioon!J75=0,"",Eksplikatsioon!J75)</f>
        <v>Politsei- ja Piirivalveamet</v>
      </c>
      <c r="I74" s="39" t="str">
        <f>IF(Eksplikatsioon!K75=0,"",Eksplikatsioon!K75)</f>
        <v>VORU52</v>
      </c>
    </row>
    <row r="75" spans="1:9" x14ac:dyDescent="0.25">
      <c r="A75" s="39" t="str">
        <f>IF(Eksplikatsioon!A76=0,"",Eksplikatsioon!A76)</f>
        <v>01</v>
      </c>
      <c r="B75" s="39">
        <f>IF(Eksplikatsioon!B76=0,"",Eksplikatsioon!B76)</f>
        <v>175</v>
      </c>
      <c r="C75" s="39" t="str">
        <f>IF(Eksplikatsioon!C76=0,"",Eksplikatsioon!C76)</f>
        <v>ÜÜRITAV PIND</v>
      </c>
      <c r="D75" s="39" t="str">
        <f>IF(Eksplikatsioon!D76=0,"",Eksplikatsioon!D76)</f>
        <v>Kinnipidamisruum</v>
      </c>
      <c r="E75" s="39">
        <f>IF(Eksplikatsioon!F76=0,"",Eksplikatsioon!F76)</f>
        <v>11.8</v>
      </c>
      <c r="F75" s="39" t="str">
        <f>IF(Eksplikatsioon!G76=0,"",Eksplikatsioon!G76)</f>
        <v/>
      </c>
      <c r="G75" s="39" t="str">
        <f>IF(Eksplikatsioon!I76=0,"",Eksplikatsioon!I76)</f>
        <v>Ainukasutuses pind</v>
      </c>
      <c r="H75" s="39" t="str">
        <f>IF(Eksplikatsioon!J76=0,"",Eksplikatsioon!J76)</f>
        <v>Politsei- ja Piirivalveamet</v>
      </c>
      <c r="I75" s="39" t="str">
        <f>IF(Eksplikatsioon!K76=0,"",Eksplikatsioon!K76)</f>
        <v>VORU52</v>
      </c>
    </row>
    <row r="76" spans="1:9" x14ac:dyDescent="0.25">
      <c r="A76" s="39" t="str">
        <f>IF(Eksplikatsioon!A77=0,"",Eksplikatsioon!A77)</f>
        <v>01</v>
      </c>
      <c r="B76" s="39">
        <f>IF(Eksplikatsioon!B77=0,"",Eksplikatsioon!B77)</f>
        <v>176</v>
      </c>
      <c r="C76" s="39" t="str">
        <f>IF(Eksplikatsioon!C77=0,"",Eksplikatsioon!C77)</f>
        <v>ÜÜRITAV PIND</v>
      </c>
      <c r="D76" s="39" t="str">
        <f>IF(Eksplikatsioon!D77=0,"",Eksplikatsioon!D77)</f>
        <v>Kinnipidamisruum</v>
      </c>
      <c r="E76" s="39">
        <f>IF(Eksplikatsioon!F77=0,"",Eksplikatsioon!F77)</f>
        <v>11.3</v>
      </c>
      <c r="F76" s="39" t="str">
        <f>IF(Eksplikatsioon!G77=0,"",Eksplikatsioon!G77)</f>
        <v/>
      </c>
      <c r="G76" s="39" t="str">
        <f>IF(Eksplikatsioon!I77=0,"",Eksplikatsioon!I77)</f>
        <v>Ainukasutuses pind</v>
      </c>
      <c r="H76" s="39" t="str">
        <f>IF(Eksplikatsioon!J77=0,"",Eksplikatsioon!J77)</f>
        <v>Politsei- ja Piirivalveamet</v>
      </c>
      <c r="I76" s="39" t="str">
        <f>IF(Eksplikatsioon!K77=0,"",Eksplikatsioon!K77)</f>
        <v>VORU52</v>
      </c>
    </row>
    <row r="77" spans="1:9" x14ac:dyDescent="0.25">
      <c r="A77" s="39" t="str">
        <f>IF(Eksplikatsioon!A78=0,"",Eksplikatsioon!A78)</f>
        <v>01</v>
      </c>
      <c r="B77" s="39">
        <f>IF(Eksplikatsioon!B78=0,"",Eksplikatsioon!B78)</f>
        <v>178</v>
      </c>
      <c r="C77" s="39" t="str">
        <f>IF(Eksplikatsioon!C78=0,"",Eksplikatsioon!C78)</f>
        <v>TEHNOPIND</v>
      </c>
      <c r="D77" s="39" t="str">
        <f>IF(Eksplikatsioon!D78=0,"",Eksplikatsioon!D78)</f>
        <v>Hoolderuum</v>
      </c>
      <c r="E77" s="39">
        <f>IF(Eksplikatsioon!F78=0,"",Eksplikatsioon!F78)</f>
        <v>14.1</v>
      </c>
      <c r="F77" s="39" t="str">
        <f>IF(Eksplikatsioon!G78=0,"",Eksplikatsioon!G78)</f>
        <v/>
      </c>
      <c r="G77" s="39" t="str">
        <f>IF(Eksplikatsioon!I78=0,"",Eksplikatsioon!I78)</f>
        <v/>
      </c>
      <c r="H77" s="39" t="str">
        <f>IF(Eksplikatsioon!J78=0,"",Eksplikatsioon!J78)</f>
        <v/>
      </c>
      <c r="I77" s="39" t="str">
        <f>IF(Eksplikatsioon!K78=0,"",Eksplikatsioon!K78)</f>
        <v/>
      </c>
    </row>
    <row r="78" spans="1:9" x14ac:dyDescent="0.25">
      <c r="A78" s="39" t="str">
        <f>IF(Eksplikatsioon!A79=0,"",Eksplikatsioon!A79)</f>
        <v>01</v>
      </c>
      <c r="B78" s="39">
        <f>IF(Eksplikatsioon!B79=0,"",Eksplikatsioon!B79)</f>
        <v>179</v>
      </c>
      <c r="C78" s="39" t="str">
        <f>IF(Eksplikatsioon!C79=0,"",Eksplikatsioon!C79)</f>
        <v>ÜÜRITAV PIND</v>
      </c>
      <c r="D78" s="39" t="str">
        <f>IF(Eksplikatsioon!D79=0,"",Eksplikatsioon!D79)</f>
        <v>Garaaž</v>
      </c>
      <c r="E78" s="39">
        <f>IF(Eksplikatsioon!F79=0,"",Eksplikatsioon!F79)</f>
        <v>80</v>
      </c>
      <c r="F78" s="39" t="str">
        <f>IF(Eksplikatsioon!G79=0,"",Eksplikatsioon!G79)</f>
        <v/>
      </c>
      <c r="G78" s="39" t="str">
        <f>IF(Eksplikatsioon!I79=0,"",Eksplikatsioon!I79)</f>
        <v>Ainukasutuses pind</v>
      </c>
      <c r="H78" s="39" t="str">
        <f>IF(Eksplikatsioon!J79=0,"",Eksplikatsioon!J79)</f>
        <v>Politsei- ja Piirivalveamet</v>
      </c>
      <c r="I78" s="39" t="str">
        <f>IF(Eksplikatsioon!K79=0,"",Eksplikatsioon!K79)</f>
        <v>VORU52</v>
      </c>
    </row>
    <row r="79" spans="1:9" x14ac:dyDescent="0.25">
      <c r="A79" s="39" t="str">
        <f>IF(Eksplikatsioon!A80=0,"",Eksplikatsioon!A80)</f>
        <v>01</v>
      </c>
      <c r="B79" s="39">
        <f>IF(Eksplikatsioon!B80=0,"",Eksplikatsioon!B80)</f>
        <v>180</v>
      </c>
      <c r="C79" s="39" t="str">
        <f>IF(Eksplikatsioon!C80=0,"",Eksplikatsioon!C80)</f>
        <v>ÜÜRITAV PIND</v>
      </c>
      <c r="D79" s="39" t="str">
        <f>IF(Eksplikatsioon!D80=0,"",Eksplikatsioon!D80)</f>
        <v>Garaaž</v>
      </c>
      <c r="E79" s="39">
        <f>IF(Eksplikatsioon!F80=0,"",Eksplikatsioon!F80)</f>
        <v>26.9</v>
      </c>
      <c r="F79" s="39" t="str">
        <f>IF(Eksplikatsioon!G80=0,"",Eksplikatsioon!G80)</f>
        <v/>
      </c>
      <c r="G79" s="39" t="str">
        <f>IF(Eksplikatsioon!I80=0,"",Eksplikatsioon!I80)</f>
        <v>Ainukasutuses pind</v>
      </c>
      <c r="H79" s="39" t="str">
        <f>IF(Eksplikatsioon!J80=0,"",Eksplikatsioon!J80)</f>
        <v>Politsei- ja Piirivalveamet</v>
      </c>
      <c r="I79" s="39" t="str">
        <f>IF(Eksplikatsioon!K80=0,"",Eksplikatsioon!K80)</f>
        <v>VORU52</v>
      </c>
    </row>
    <row r="80" spans="1:9" x14ac:dyDescent="0.25">
      <c r="A80" s="39" t="str">
        <f>IF(Eksplikatsioon!A81=0,"",Eksplikatsioon!A81)</f>
        <v>01</v>
      </c>
      <c r="B80" s="39">
        <f>IF(Eksplikatsioon!B81=0,"",Eksplikatsioon!B81)</f>
        <v>181</v>
      </c>
      <c r="C80" s="39" t="str">
        <f>IF(Eksplikatsioon!C81=0,"",Eksplikatsioon!C81)</f>
        <v>ÜÜRITAV PIND</v>
      </c>
      <c r="D80" s="39" t="str">
        <f>IF(Eksplikatsioon!D81=0,"",Eksplikatsioon!D81)</f>
        <v>Garaaž</v>
      </c>
      <c r="E80" s="39">
        <f>IF(Eksplikatsioon!F81=0,"",Eksplikatsioon!F81)</f>
        <v>26.3</v>
      </c>
      <c r="F80" s="39" t="str">
        <f>IF(Eksplikatsioon!G81=0,"",Eksplikatsioon!G81)</f>
        <v/>
      </c>
      <c r="G80" s="39" t="str">
        <f>IF(Eksplikatsioon!I81=0,"",Eksplikatsioon!I81)</f>
        <v>Ainukasutuses pind</v>
      </c>
      <c r="H80" s="39" t="str">
        <f>IF(Eksplikatsioon!J81=0,"",Eksplikatsioon!J81)</f>
        <v>Politsei- ja Piirivalveamet</v>
      </c>
      <c r="I80" s="39" t="str">
        <f>IF(Eksplikatsioon!K81=0,"",Eksplikatsioon!K81)</f>
        <v>VORU52</v>
      </c>
    </row>
    <row r="81" spans="1:9" x14ac:dyDescent="0.25">
      <c r="A81" s="39" t="str">
        <f>IF(Eksplikatsioon!A82=0,"",Eksplikatsioon!A82)</f>
        <v>01</v>
      </c>
      <c r="B81" s="39">
        <f>IF(Eksplikatsioon!B82=0,"",Eksplikatsioon!B82)</f>
        <v>182</v>
      </c>
      <c r="C81" s="39" t="str">
        <f>IF(Eksplikatsioon!C82=0,"",Eksplikatsioon!C82)</f>
        <v>ÜÜRITAV PIND</v>
      </c>
      <c r="D81" s="39" t="str">
        <f>IF(Eksplikatsioon!D82=0,"",Eksplikatsioon!D82)</f>
        <v>Garaaž</v>
      </c>
      <c r="E81" s="39">
        <f>IF(Eksplikatsioon!F82=0,"",Eksplikatsioon!F82)</f>
        <v>28.2</v>
      </c>
      <c r="F81" s="39" t="str">
        <f>IF(Eksplikatsioon!G82=0,"",Eksplikatsioon!G82)</f>
        <v/>
      </c>
      <c r="G81" s="39" t="str">
        <f>IF(Eksplikatsioon!I82=0,"",Eksplikatsioon!I82)</f>
        <v>Ainukasutuses pind</v>
      </c>
      <c r="H81" s="39" t="str">
        <f>IF(Eksplikatsioon!J82=0,"",Eksplikatsioon!J82)</f>
        <v>Politsei- ja Piirivalveamet</v>
      </c>
      <c r="I81" s="39" t="str">
        <f>IF(Eksplikatsioon!K82=0,"",Eksplikatsioon!K82)</f>
        <v>VORU52</v>
      </c>
    </row>
    <row r="82" spans="1:9" x14ac:dyDescent="0.25">
      <c r="A82" s="39" t="str">
        <f>IF(Eksplikatsioon!A83=0,"",Eksplikatsioon!A83)</f>
        <v>01</v>
      </c>
      <c r="B82" s="39">
        <f>IF(Eksplikatsioon!B83=0,"",Eksplikatsioon!B83)</f>
        <v>183</v>
      </c>
      <c r="C82" s="39" t="str">
        <f>IF(Eksplikatsioon!C83=0,"",Eksplikatsioon!C83)</f>
        <v>ÜÜRITAV PIND</v>
      </c>
      <c r="D82" s="39" t="str">
        <f>IF(Eksplikatsioon!D83=0,"",Eksplikatsioon!D83)</f>
        <v>Tuulekoda</v>
      </c>
      <c r="E82" s="39">
        <f>IF(Eksplikatsioon!F83=0,"",Eksplikatsioon!F83)</f>
        <v>4</v>
      </c>
      <c r="F82" s="39" t="str">
        <f>IF(Eksplikatsioon!G83=0,"",Eksplikatsioon!G83)</f>
        <v/>
      </c>
      <c r="G82" s="39" t="str">
        <f>IF(Eksplikatsioon!I83=0,"",Eksplikatsioon!I83)</f>
        <v>Ainukasutuses pind</v>
      </c>
      <c r="H82" s="39" t="str">
        <f>IF(Eksplikatsioon!J83=0,"",Eksplikatsioon!J83)</f>
        <v>Tartu Maakohus</v>
      </c>
      <c r="I82" s="39" t="str">
        <f>IF(Eksplikatsioon!K83=0,"",Eksplikatsioon!K83)</f>
        <v>VORU3/6-02</v>
      </c>
    </row>
    <row r="83" spans="1:9" x14ac:dyDescent="0.25">
      <c r="A83" s="39" t="str">
        <f>IF(Eksplikatsioon!A84=0,"",Eksplikatsioon!A84)</f>
        <v>01</v>
      </c>
      <c r="B83" s="39">
        <f>IF(Eksplikatsioon!B84=0,"",Eksplikatsioon!B84)</f>
        <v>184</v>
      </c>
      <c r="C83" s="39" t="str">
        <f>IF(Eksplikatsioon!C84=0,"",Eksplikatsioon!C84)</f>
        <v>ÜÜRITAV PIND</v>
      </c>
      <c r="D83" s="39" t="str">
        <f>IF(Eksplikatsioon!D84=0,"",Eksplikatsioon!D84)</f>
        <v>Aatrium/Fuajee</v>
      </c>
      <c r="E83" s="39">
        <f>IF(Eksplikatsioon!F84=0,"",Eksplikatsioon!F84)</f>
        <v>44.6</v>
      </c>
      <c r="F83" s="39" t="str">
        <f>IF(Eksplikatsioon!G84=0,"",Eksplikatsioon!G84)</f>
        <v/>
      </c>
      <c r="G83" s="39" t="str">
        <f>IF(Eksplikatsioon!I84=0,"",Eksplikatsioon!I84)</f>
        <v>Ainukasutuses pind</v>
      </c>
      <c r="H83" s="39" t="str">
        <f>IF(Eksplikatsioon!J84=0,"",Eksplikatsioon!J84)</f>
        <v>Tartu Maakohus</v>
      </c>
      <c r="I83" s="39" t="str">
        <f>IF(Eksplikatsioon!K84=0,"",Eksplikatsioon!K84)</f>
        <v>VORU3/6-02</v>
      </c>
    </row>
    <row r="84" spans="1:9" x14ac:dyDescent="0.25">
      <c r="A84" s="39" t="str">
        <f>IF(Eksplikatsioon!A85=0,"",Eksplikatsioon!A85)</f>
        <v>01</v>
      </c>
      <c r="B84" s="39">
        <f>IF(Eksplikatsioon!B85=0,"",Eksplikatsioon!B85)</f>
        <v>185</v>
      </c>
      <c r="C84" s="39" t="str">
        <f>IF(Eksplikatsioon!C85=0,"",Eksplikatsioon!C85)</f>
        <v>ÜÜRITAV PIND</v>
      </c>
      <c r="D84" s="39" t="str">
        <f>IF(Eksplikatsioon!D85=0,"",Eksplikatsioon!D85)</f>
        <v>Eesruum</v>
      </c>
      <c r="E84" s="39">
        <f>IF(Eksplikatsioon!F85=0,"",Eksplikatsioon!F85)</f>
        <v>0.9</v>
      </c>
      <c r="F84" s="39" t="str">
        <f>IF(Eksplikatsioon!G85=0,"",Eksplikatsioon!G85)</f>
        <v/>
      </c>
      <c r="G84" s="39" t="str">
        <f>IF(Eksplikatsioon!I85=0,"",Eksplikatsioon!I85)</f>
        <v>Ainukasutuses pind</v>
      </c>
      <c r="H84" s="39" t="str">
        <f>IF(Eksplikatsioon!J85=0,"",Eksplikatsioon!J85)</f>
        <v>Tartu Maakohus</v>
      </c>
      <c r="I84" s="39" t="str">
        <f>IF(Eksplikatsioon!K85=0,"",Eksplikatsioon!K85)</f>
        <v>VORU3/6-02</v>
      </c>
    </row>
    <row r="85" spans="1:9" x14ac:dyDescent="0.25">
      <c r="A85" s="39" t="str">
        <f>IF(Eksplikatsioon!A86=0,"",Eksplikatsioon!A86)</f>
        <v>01</v>
      </c>
      <c r="B85" s="39">
        <f>IF(Eksplikatsioon!B86=0,"",Eksplikatsioon!B86)</f>
        <v>186</v>
      </c>
      <c r="C85" s="39" t="str">
        <f>IF(Eksplikatsioon!C86=0,"",Eksplikatsioon!C86)</f>
        <v>ÜÜRITAV PIND</v>
      </c>
      <c r="D85" s="39" t="str">
        <f>IF(Eksplikatsioon!D86=0,"",Eksplikatsioon!D86)</f>
        <v>Saal</v>
      </c>
      <c r="E85" s="39">
        <f>IF(Eksplikatsioon!F86=0,"",Eksplikatsioon!F86)</f>
        <v>19.399999999999999</v>
      </c>
      <c r="F85" s="39" t="str">
        <f>IF(Eksplikatsioon!G86=0,"",Eksplikatsioon!G86)</f>
        <v/>
      </c>
      <c r="G85" s="39" t="str">
        <f>IF(Eksplikatsioon!I86=0,"",Eksplikatsioon!I86)</f>
        <v>Ainukasutuses pind</v>
      </c>
      <c r="H85" s="39" t="str">
        <f>IF(Eksplikatsioon!J86=0,"",Eksplikatsioon!J86)</f>
        <v>Tartu Maakohus</v>
      </c>
      <c r="I85" s="39" t="str">
        <f>IF(Eksplikatsioon!K86=0,"",Eksplikatsioon!K86)</f>
        <v>VORU3/6-02</v>
      </c>
    </row>
    <row r="86" spans="1:9" x14ac:dyDescent="0.25">
      <c r="A86" s="39" t="str">
        <f>IF(Eksplikatsioon!A87=0,"",Eksplikatsioon!A87)</f>
        <v>01</v>
      </c>
      <c r="B86" s="39">
        <f>IF(Eksplikatsioon!B87=0,"",Eksplikatsioon!B87)</f>
        <v>187</v>
      </c>
      <c r="C86" s="39" t="str">
        <f>IF(Eksplikatsioon!C87=0,"",Eksplikatsioon!C87)</f>
        <v>ÜÜRITAV PIND</v>
      </c>
      <c r="D86" s="39" t="str">
        <f>IF(Eksplikatsioon!D87=0,"",Eksplikatsioon!D87)</f>
        <v>Valveruum</v>
      </c>
      <c r="E86" s="39">
        <f>IF(Eksplikatsioon!F87=0,"",Eksplikatsioon!F87)</f>
        <v>8.6</v>
      </c>
      <c r="F86" s="39" t="str">
        <f>IF(Eksplikatsioon!G87=0,"",Eksplikatsioon!G87)</f>
        <v/>
      </c>
      <c r="G86" s="39" t="str">
        <f>IF(Eksplikatsioon!I87=0,"",Eksplikatsioon!I87)</f>
        <v>Ainukasutuses pind</v>
      </c>
      <c r="H86" s="39" t="str">
        <f>IF(Eksplikatsioon!J87=0,"",Eksplikatsioon!J87)</f>
        <v>Tartu Maakohus</v>
      </c>
      <c r="I86" s="39" t="str">
        <f>IF(Eksplikatsioon!K87=0,"",Eksplikatsioon!K87)</f>
        <v>VORU3/6-02</v>
      </c>
    </row>
    <row r="87" spans="1:9" x14ac:dyDescent="0.25">
      <c r="A87" s="39" t="str">
        <f>IF(Eksplikatsioon!A88=0,"",Eksplikatsioon!A88)</f>
        <v>01</v>
      </c>
      <c r="B87" s="39">
        <f>IF(Eksplikatsioon!B88=0,"",Eksplikatsioon!B88)</f>
        <v>188</v>
      </c>
      <c r="C87" s="39" t="str">
        <f>IF(Eksplikatsioon!C88=0,"",Eksplikatsioon!C88)</f>
        <v>ÜÜRITAV PIND</v>
      </c>
      <c r="D87" s="39" t="str">
        <f>IF(Eksplikatsioon!D88=0,"",Eksplikatsioon!D88)</f>
        <v>Pesuruum</v>
      </c>
      <c r="E87" s="39">
        <f>IF(Eksplikatsioon!F88=0,"",Eksplikatsioon!F88)</f>
        <v>6.7</v>
      </c>
      <c r="F87" s="39" t="str">
        <f>IF(Eksplikatsioon!G88=0,"",Eksplikatsioon!G88)</f>
        <v/>
      </c>
      <c r="G87" s="39" t="str">
        <f>IF(Eksplikatsioon!I88=0,"",Eksplikatsioon!I88)</f>
        <v>Ainukasutuses pind</v>
      </c>
      <c r="H87" s="39" t="str">
        <f>IF(Eksplikatsioon!J88=0,"",Eksplikatsioon!J88)</f>
        <v>Tartu Maakohus</v>
      </c>
      <c r="I87" s="39" t="str">
        <f>IF(Eksplikatsioon!K88=0,"",Eksplikatsioon!K88)</f>
        <v>VORU3/6-02</v>
      </c>
    </row>
    <row r="88" spans="1:9" x14ac:dyDescent="0.25">
      <c r="A88" s="39" t="str">
        <f>IF(Eksplikatsioon!A89=0,"",Eksplikatsioon!A89)</f>
        <v>01</v>
      </c>
      <c r="B88" s="39">
        <f>IF(Eksplikatsioon!B89=0,"",Eksplikatsioon!B89)</f>
        <v>189</v>
      </c>
      <c r="C88" s="39" t="str">
        <f>IF(Eksplikatsioon!C89=0,"",Eksplikatsioon!C89)</f>
        <v>ÜÜRITAV PIND</v>
      </c>
      <c r="D88" s="39" t="str">
        <f>IF(Eksplikatsioon!D89=0,"",Eksplikatsioon!D89)</f>
        <v>WC</v>
      </c>
      <c r="E88" s="39">
        <f>IF(Eksplikatsioon!F89=0,"",Eksplikatsioon!F89)</f>
        <v>1.6</v>
      </c>
      <c r="F88" s="39" t="str">
        <f>IF(Eksplikatsioon!G89=0,"",Eksplikatsioon!G89)</f>
        <v/>
      </c>
      <c r="G88" s="39" t="str">
        <f>IF(Eksplikatsioon!I89=0,"",Eksplikatsioon!I89)</f>
        <v>Ainukasutuses pind</v>
      </c>
      <c r="H88" s="39" t="str">
        <f>IF(Eksplikatsioon!J89=0,"",Eksplikatsioon!J89)</f>
        <v>Tartu Maakohus</v>
      </c>
      <c r="I88" s="39" t="str">
        <f>IF(Eksplikatsioon!K89=0,"",Eksplikatsioon!K89)</f>
        <v>VORU3/6-02</v>
      </c>
    </row>
    <row r="89" spans="1:9" x14ac:dyDescent="0.25">
      <c r="A89" s="39" t="str">
        <f>IF(Eksplikatsioon!A90=0,"",Eksplikatsioon!A90)</f>
        <v>01</v>
      </c>
      <c r="B89" s="39">
        <f>IF(Eksplikatsioon!B90=0,"",Eksplikatsioon!B90)</f>
        <v>190</v>
      </c>
      <c r="C89" s="39" t="str">
        <f>IF(Eksplikatsioon!C90=0,"",Eksplikatsioon!C90)</f>
        <v>ÜÜRITAV PIND</v>
      </c>
      <c r="D89" s="39" t="str">
        <f>IF(Eksplikatsioon!D90=0,"",Eksplikatsioon!D90)</f>
        <v>WC</v>
      </c>
      <c r="E89" s="39">
        <f>IF(Eksplikatsioon!F90=0,"",Eksplikatsioon!F90)</f>
        <v>1.6</v>
      </c>
      <c r="F89" s="39" t="str">
        <f>IF(Eksplikatsioon!G90=0,"",Eksplikatsioon!G90)</f>
        <v/>
      </c>
      <c r="G89" s="39" t="str">
        <f>IF(Eksplikatsioon!I90=0,"",Eksplikatsioon!I90)</f>
        <v>Ainukasutuses pind</v>
      </c>
      <c r="H89" s="39" t="str">
        <f>IF(Eksplikatsioon!J90=0,"",Eksplikatsioon!J90)</f>
        <v>Tartu Maakohus</v>
      </c>
      <c r="I89" s="39" t="str">
        <f>IF(Eksplikatsioon!K90=0,"",Eksplikatsioon!K90)</f>
        <v>VORU3/6-02</v>
      </c>
    </row>
    <row r="90" spans="1:9" x14ac:dyDescent="0.25">
      <c r="A90" s="39" t="str">
        <f>IF(Eksplikatsioon!A91=0,"",Eksplikatsioon!A91)</f>
        <v>01</v>
      </c>
      <c r="B90" s="39">
        <f>IF(Eksplikatsioon!B91=0,"",Eksplikatsioon!B91)</f>
        <v>191</v>
      </c>
      <c r="C90" s="39" t="str">
        <f>IF(Eksplikatsioon!C91=0,"",Eksplikatsioon!C91)</f>
        <v>ÜÜRITAV PIND</v>
      </c>
      <c r="D90" s="39" t="str">
        <f>IF(Eksplikatsioon!D91=0,"",Eksplikatsioon!D91)</f>
        <v>Pesuruum</v>
      </c>
      <c r="E90" s="39">
        <f>IF(Eksplikatsioon!F91=0,"",Eksplikatsioon!F91)</f>
        <v>5.2</v>
      </c>
      <c r="F90" s="39" t="str">
        <f>IF(Eksplikatsioon!G91=0,"",Eksplikatsioon!G91)</f>
        <v/>
      </c>
      <c r="G90" s="39" t="str">
        <f>IF(Eksplikatsioon!I91=0,"",Eksplikatsioon!I91)</f>
        <v>Ainukasutuses pind</v>
      </c>
      <c r="H90" s="39" t="str">
        <f>IF(Eksplikatsioon!J91=0,"",Eksplikatsioon!J91)</f>
        <v>Tartu Maakohus</v>
      </c>
      <c r="I90" s="39" t="str">
        <f>IF(Eksplikatsioon!K91=0,"",Eksplikatsioon!K91)</f>
        <v>VORU3/6-02</v>
      </c>
    </row>
    <row r="91" spans="1:9" x14ac:dyDescent="0.25">
      <c r="A91" s="39" t="str">
        <f>IF(Eksplikatsioon!A92=0,"",Eksplikatsioon!A92)</f>
        <v>01</v>
      </c>
      <c r="B91" s="39">
        <f>IF(Eksplikatsioon!B92=0,"",Eksplikatsioon!B92)</f>
        <v>192</v>
      </c>
      <c r="C91" s="39" t="str">
        <f>IF(Eksplikatsioon!C92=0,"",Eksplikatsioon!C92)</f>
        <v>ÜÜRITAV PIND</v>
      </c>
      <c r="D91" s="39" t="str">
        <f>IF(Eksplikatsioon!D92=0,"",Eksplikatsioon!D92)</f>
        <v>WC</v>
      </c>
      <c r="E91" s="39">
        <f>IF(Eksplikatsioon!F92=0,"",Eksplikatsioon!F92)</f>
        <v>2.7</v>
      </c>
      <c r="F91" s="39" t="str">
        <f>IF(Eksplikatsioon!G92=0,"",Eksplikatsioon!G92)</f>
        <v/>
      </c>
      <c r="G91" s="39" t="str">
        <f>IF(Eksplikatsioon!I92=0,"",Eksplikatsioon!I92)</f>
        <v>Ainukasutuses pind</v>
      </c>
      <c r="H91" s="39" t="str">
        <f>IF(Eksplikatsioon!J92=0,"",Eksplikatsioon!J92)</f>
        <v>Tartu Maakohus</v>
      </c>
      <c r="I91" s="39" t="str">
        <f>IF(Eksplikatsioon!K92=0,"",Eksplikatsioon!K92)</f>
        <v>VORU3/6-02</v>
      </c>
    </row>
    <row r="92" spans="1:9" x14ac:dyDescent="0.25">
      <c r="A92" s="39" t="str">
        <f>IF(Eksplikatsioon!A93=0,"",Eksplikatsioon!A93)</f>
        <v>01</v>
      </c>
      <c r="B92" s="39">
        <f>IF(Eksplikatsioon!B93=0,"",Eksplikatsioon!B93)</f>
        <v>193</v>
      </c>
      <c r="C92" s="39" t="str">
        <f>IF(Eksplikatsioon!C93=0,"",Eksplikatsioon!C93)</f>
        <v>ÜÜRITAV PIND</v>
      </c>
      <c r="D92" s="39" t="str">
        <f>IF(Eksplikatsioon!D93=0,"",Eksplikatsioon!D93)</f>
        <v>Eesruum</v>
      </c>
      <c r="E92" s="39">
        <f>IF(Eksplikatsioon!F93=0,"",Eksplikatsioon!F93)</f>
        <v>4</v>
      </c>
      <c r="F92" s="39" t="str">
        <f>IF(Eksplikatsioon!G93=0,"",Eksplikatsioon!G93)</f>
        <v/>
      </c>
      <c r="G92" s="39" t="str">
        <f>IF(Eksplikatsioon!I93=0,"",Eksplikatsioon!I93)</f>
        <v>Ainukasutuses pind</v>
      </c>
      <c r="H92" s="39" t="str">
        <f>IF(Eksplikatsioon!J93=0,"",Eksplikatsioon!J93)</f>
        <v>Tartu Maakohus</v>
      </c>
      <c r="I92" s="39" t="str">
        <f>IF(Eksplikatsioon!K93=0,"",Eksplikatsioon!K93)</f>
        <v>VORU3/6-02</v>
      </c>
    </row>
    <row r="93" spans="1:9" x14ac:dyDescent="0.25">
      <c r="A93" s="39" t="str">
        <f>IF(Eksplikatsioon!A94=0,"",Eksplikatsioon!A94)</f>
        <v>01</v>
      </c>
      <c r="B93" s="39">
        <f>IF(Eksplikatsioon!B94=0,"",Eksplikatsioon!B94)</f>
        <v>194</v>
      </c>
      <c r="C93" s="39" t="str">
        <f>IF(Eksplikatsioon!C94=0,"",Eksplikatsioon!C94)</f>
        <v>ÜÜRITAV PIND</v>
      </c>
      <c r="D93" s="39" t="str">
        <f>IF(Eksplikatsioon!D94=0,"",Eksplikatsioon!D94)</f>
        <v>Puhkeruum</v>
      </c>
      <c r="E93" s="39">
        <f>IF(Eksplikatsioon!F94=0,"",Eksplikatsioon!F94)</f>
        <v>3.3</v>
      </c>
      <c r="F93" s="39" t="str">
        <f>IF(Eksplikatsioon!G94=0,"",Eksplikatsioon!G94)</f>
        <v/>
      </c>
      <c r="G93" s="39" t="str">
        <f>IF(Eksplikatsioon!I94=0,"",Eksplikatsioon!I94)</f>
        <v>Ainukasutuses pind</v>
      </c>
      <c r="H93" s="39" t="str">
        <f>IF(Eksplikatsioon!J94=0,"",Eksplikatsioon!J94)</f>
        <v>Tartu Maakohus</v>
      </c>
      <c r="I93" s="39" t="str">
        <f>IF(Eksplikatsioon!K94=0,"",Eksplikatsioon!K94)</f>
        <v>VORU3/6-02</v>
      </c>
    </row>
    <row r="94" spans="1:9" x14ac:dyDescent="0.25">
      <c r="A94" s="39" t="str">
        <f>IF(Eksplikatsioon!A95=0,"",Eksplikatsioon!A95)</f>
        <v>01</v>
      </c>
      <c r="B94" s="39">
        <f>IF(Eksplikatsioon!B95=0,"",Eksplikatsioon!B95)</f>
        <v>195</v>
      </c>
      <c r="C94" s="39" t="str">
        <f>IF(Eksplikatsioon!C95=0,"",Eksplikatsioon!C95)</f>
        <v>ÜÜRITAV PIND</v>
      </c>
      <c r="D94" s="39" t="str">
        <f>IF(Eksplikatsioon!D95=0,"",Eksplikatsioon!D95)</f>
        <v>Leiliruum</v>
      </c>
      <c r="E94" s="39">
        <f>IF(Eksplikatsioon!F95=0,"",Eksplikatsioon!F95)</f>
        <v>3</v>
      </c>
      <c r="F94" s="39" t="str">
        <f>IF(Eksplikatsioon!G95=0,"",Eksplikatsioon!G95)</f>
        <v/>
      </c>
      <c r="G94" s="39" t="str">
        <f>IF(Eksplikatsioon!I95=0,"",Eksplikatsioon!I95)</f>
        <v>Ainukasutuses pind</v>
      </c>
      <c r="H94" s="39" t="str">
        <f>IF(Eksplikatsioon!J95=0,"",Eksplikatsioon!J95)</f>
        <v>Tartu Maakohus</v>
      </c>
      <c r="I94" s="39" t="str">
        <f>IF(Eksplikatsioon!K95=0,"",Eksplikatsioon!K95)</f>
        <v>VORU3/6-02</v>
      </c>
    </row>
    <row r="95" spans="1:9" x14ac:dyDescent="0.25">
      <c r="A95" s="39" t="str">
        <f>IF(Eksplikatsioon!A96=0,"",Eksplikatsioon!A96)</f>
        <v>01</v>
      </c>
      <c r="B95" s="39">
        <f>IF(Eksplikatsioon!B96=0,"",Eksplikatsioon!B96)</f>
        <v>196</v>
      </c>
      <c r="C95" s="39" t="str">
        <f>IF(Eksplikatsioon!C96=0,"",Eksplikatsioon!C96)</f>
        <v>TEHNOPIND</v>
      </c>
      <c r="D95" s="39" t="str">
        <f>IF(Eksplikatsioon!D96=0,"",Eksplikatsioon!D96)</f>
        <v>Katlaruum</v>
      </c>
      <c r="E95" s="39">
        <f>IF(Eksplikatsioon!F96=0,"",Eksplikatsioon!F96)</f>
        <v>4.5999999999999996</v>
      </c>
      <c r="F95" s="39" t="str">
        <f>IF(Eksplikatsioon!G96=0,"",Eksplikatsioon!G96)</f>
        <v/>
      </c>
      <c r="G95" s="39" t="str">
        <f>IF(Eksplikatsioon!I96=0,"",Eksplikatsioon!I96)</f>
        <v/>
      </c>
      <c r="H95" s="39" t="str">
        <f>IF(Eksplikatsioon!J96=0,"",Eksplikatsioon!J96)</f>
        <v/>
      </c>
      <c r="I95" s="39" t="str">
        <f>IF(Eksplikatsioon!K96=0,"",Eksplikatsioon!K96)</f>
        <v/>
      </c>
    </row>
    <row r="96" spans="1:9" x14ac:dyDescent="0.25">
      <c r="A96" s="39" t="str">
        <f>IF(Eksplikatsioon!A97=0,"",Eksplikatsioon!A97)</f>
        <v>01</v>
      </c>
      <c r="B96" s="39">
        <f>IF(Eksplikatsioon!B97=0,"",Eksplikatsioon!B97)</f>
        <v>197</v>
      </c>
      <c r="C96" s="39" t="str">
        <f>IF(Eksplikatsioon!C97=0,"",Eksplikatsioon!C97)</f>
        <v>TEHNOPIND</v>
      </c>
      <c r="D96" s="39" t="str">
        <f>IF(Eksplikatsioon!D97=0,"",Eksplikatsioon!D97)</f>
        <v>Hoolderuum</v>
      </c>
      <c r="E96" s="39">
        <f>IF(Eksplikatsioon!F97=0,"",Eksplikatsioon!F97)</f>
        <v>11.5</v>
      </c>
      <c r="F96" s="39" t="str">
        <f>IF(Eksplikatsioon!G97=0,"",Eksplikatsioon!G97)</f>
        <v/>
      </c>
      <c r="G96" s="39" t="str">
        <f>IF(Eksplikatsioon!I97=0,"",Eksplikatsioon!I97)</f>
        <v/>
      </c>
      <c r="H96" s="39" t="str">
        <f>IF(Eksplikatsioon!J97=0,"",Eksplikatsioon!J97)</f>
        <v/>
      </c>
      <c r="I96" s="39" t="str">
        <f>IF(Eksplikatsioon!K97=0,"",Eksplikatsioon!K97)</f>
        <v/>
      </c>
    </row>
    <row r="97" spans="1:9" x14ac:dyDescent="0.25">
      <c r="A97" s="39" t="str">
        <f>IF(Eksplikatsioon!A98=0,"",Eksplikatsioon!A98)</f>
        <v>02</v>
      </c>
      <c r="B97" s="39">
        <f>IF(Eksplikatsioon!B98=0,"",Eksplikatsioon!B98)</f>
        <v>201</v>
      </c>
      <c r="C97" s="39" t="str">
        <f>IF(Eksplikatsioon!C98=0,"",Eksplikatsioon!C98)</f>
        <v>ÜÜRITAV PIND</v>
      </c>
      <c r="D97" s="39" t="str">
        <f>IF(Eksplikatsioon!D98=0,"",Eksplikatsioon!D98)</f>
        <v>Eesruum</v>
      </c>
      <c r="E97" s="39">
        <f>IF(Eksplikatsioon!F98=0,"",Eksplikatsioon!F98)</f>
        <v>27.4</v>
      </c>
      <c r="F97" s="39" t="str">
        <f>IF(Eksplikatsioon!G98=0,"",Eksplikatsioon!G98)</f>
        <v/>
      </c>
      <c r="G97" s="39" t="str">
        <f>IF(Eksplikatsioon!I98=0,"",Eksplikatsioon!I98)</f>
        <v>Ainukasutuses pind</v>
      </c>
      <c r="H97" s="39" t="str">
        <f>IF(Eksplikatsioon!J98=0,"",Eksplikatsioon!J98)</f>
        <v>Prokuratuur</v>
      </c>
      <c r="I97" s="39" t="str">
        <f>IF(Eksplikatsioon!K98=0,"",Eksplikatsioon!K98)</f>
        <v>VORU3/30-02</v>
      </c>
    </row>
    <row r="98" spans="1:9" x14ac:dyDescent="0.25">
      <c r="A98" s="39" t="str">
        <f>IF(Eksplikatsioon!A99=0,"",Eksplikatsioon!A99)</f>
        <v>02</v>
      </c>
      <c r="B98" s="39">
        <f>IF(Eksplikatsioon!B99=0,"",Eksplikatsioon!B99)</f>
        <v>202</v>
      </c>
      <c r="C98" s="39" t="str">
        <f>IF(Eksplikatsioon!C99=0,"",Eksplikatsioon!C99)</f>
        <v>ÜÜRITAV PIND</v>
      </c>
      <c r="D98" s="39" t="str">
        <f>IF(Eksplikatsioon!D99=0,"",Eksplikatsioon!D99)</f>
        <v>Eesruum</v>
      </c>
      <c r="E98" s="39">
        <f>IF(Eksplikatsioon!F99=0,"",Eksplikatsioon!F99)</f>
        <v>5.5</v>
      </c>
      <c r="F98" s="39" t="str">
        <f>IF(Eksplikatsioon!G99=0,"",Eksplikatsioon!G99)</f>
        <v/>
      </c>
      <c r="G98" s="39" t="str">
        <f>IF(Eksplikatsioon!I99=0,"",Eksplikatsioon!I99)</f>
        <v>Ainukasutuses pind</v>
      </c>
      <c r="H98" s="39" t="str">
        <f>IF(Eksplikatsioon!J99=0,"",Eksplikatsioon!J99)</f>
        <v>Politsei- ja Piirivalveamet</v>
      </c>
      <c r="I98" s="39" t="str">
        <f>IF(Eksplikatsioon!K99=0,"",Eksplikatsioon!K99)</f>
        <v>VORU52</v>
      </c>
    </row>
    <row r="99" spans="1:9" x14ac:dyDescent="0.25">
      <c r="A99" s="39" t="str">
        <f>IF(Eksplikatsioon!A100=0,"",Eksplikatsioon!A100)</f>
        <v>02</v>
      </c>
      <c r="B99" s="39" t="str">
        <f>IF(Eksplikatsioon!B100=0,"",Eksplikatsioon!B100)</f>
        <v>202A</v>
      </c>
      <c r="C99" s="39" t="str">
        <f>IF(Eksplikatsioon!C100=0,"",Eksplikatsioon!C100)</f>
        <v>ÜÜRITAV PIND</v>
      </c>
      <c r="D99" s="39" t="str">
        <f>IF(Eksplikatsioon!D100=0,"",Eksplikatsioon!D100)</f>
        <v>Eesruum</v>
      </c>
      <c r="E99" s="39">
        <f>IF(Eksplikatsioon!F100=0,"",Eksplikatsioon!F100)</f>
        <v>2.2999999999999998</v>
      </c>
      <c r="F99" s="39" t="str">
        <f>IF(Eksplikatsioon!G100=0,"",Eksplikatsioon!G100)</f>
        <v/>
      </c>
      <c r="G99" s="39" t="str">
        <f>IF(Eksplikatsioon!I100=0,"",Eksplikatsioon!I100)</f>
        <v>Ainukasutuses pind</v>
      </c>
      <c r="H99" s="39" t="str">
        <f>IF(Eksplikatsioon!J100=0,"",Eksplikatsioon!J100)</f>
        <v>Politsei- ja Piirivalveamet</v>
      </c>
      <c r="I99" s="39" t="str">
        <f>IF(Eksplikatsioon!K100=0,"",Eksplikatsioon!K100)</f>
        <v>VORU52</v>
      </c>
    </row>
    <row r="100" spans="1:9" x14ac:dyDescent="0.25">
      <c r="A100" s="39" t="str">
        <f>IF(Eksplikatsioon!A101=0,"",Eksplikatsioon!A101)</f>
        <v>02</v>
      </c>
      <c r="B100" s="39">
        <f>IF(Eksplikatsioon!B101=0,"",Eksplikatsioon!B101)</f>
        <v>203</v>
      </c>
      <c r="C100" s="39" t="str">
        <f>IF(Eksplikatsioon!C101=0,"",Eksplikatsioon!C101)</f>
        <v>ÜÜRITAV PIND</v>
      </c>
      <c r="D100" s="39" t="str">
        <f>IF(Eksplikatsioon!D101=0,"",Eksplikatsioon!D101)</f>
        <v>Abiruum</v>
      </c>
      <c r="E100" s="39">
        <f>IF(Eksplikatsioon!F101=0,"",Eksplikatsioon!F101)</f>
        <v>3.2</v>
      </c>
      <c r="F100" s="39" t="str">
        <f>IF(Eksplikatsioon!G101=0,"",Eksplikatsioon!G101)</f>
        <v/>
      </c>
      <c r="G100" s="39" t="str">
        <f>IF(Eksplikatsioon!I101=0,"",Eksplikatsioon!I101)</f>
        <v>Ainukasutuses pind</v>
      </c>
      <c r="H100" s="39" t="str">
        <f>IF(Eksplikatsioon!J101=0,"",Eksplikatsioon!J101)</f>
        <v>Politsei- ja Piirivalveamet</v>
      </c>
      <c r="I100" s="39" t="str">
        <f>IF(Eksplikatsioon!K101=0,"",Eksplikatsioon!K101)</f>
        <v>VORU52</v>
      </c>
    </row>
    <row r="101" spans="1:9" x14ac:dyDescent="0.25">
      <c r="A101" s="39" t="str">
        <f>IF(Eksplikatsioon!A102=0,"",Eksplikatsioon!A102)</f>
        <v>02</v>
      </c>
      <c r="B101" s="39">
        <f>IF(Eksplikatsioon!B102=0,"",Eksplikatsioon!B102)</f>
        <v>204</v>
      </c>
      <c r="C101" s="39" t="str">
        <f>IF(Eksplikatsioon!C102=0,"",Eksplikatsioon!C102)</f>
        <v>ÜÜRITAV PIND</v>
      </c>
      <c r="D101" s="39" t="str">
        <f>IF(Eksplikatsioon!D102=0,"",Eksplikatsioon!D102)</f>
        <v>Arhiiv</v>
      </c>
      <c r="E101" s="39">
        <f>IF(Eksplikatsioon!F102=0,"",Eksplikatsioon!F102)</f>
        <v>14.3</v>
      </c>
      <c r="F101" s="39" t="str">
        <f>IF(Eksplikatsioon!G102=0,"",Eksplikatsioon!G102)</f>
        <v/>
      </c>
      <c r="G101" s="39" t="str">
        <f>IF(Eksplikatsioon!I102=0,"",Eksplikatsioon!I102)</f>
        <v>Ainukasutuses pind</v>
      </c>
      <c r="H101" s="39" t="str">
        <f>IF(Eksplikatsioon!J102=0,"",Eksplikatsioon!J102)</f>
        <v>Politsei- ja Piirivalveamet</v>
      </c>
      <c r="I101" s="39" t="str">
        <f>IF(Eksplikatsioon!K102=0,"",Eksplikatsioon!K102)</f>
        <v>VORU52</v>
      </c>
    </row>
    <row r="102" spans="1:9" x14ac:dyDescent="0.25">
      <c r="A102" s="39" t="str">
        <f>IF(Eksplikatsioon!A103=0,"",Eksplikatsioon!A103)</f>
        <v>02</v>
      </c>
      <c r="B102" s="39">
        <f>IF(Eksplikatsioon!B103=0,"",Eksplikatsioon!B103)</f>
        <v>205</v>
      </c>
      <c r="C102" s="39" t="str">
        <f>IF(Eksplikatsioon!C103=0,"",Eksplikatsioon!C103)</f>
        <v>ÜÜRITAV PIND</v>
      </c>
      <c r="D102" s="39" t="str">
        <f>IF(Eksplikatsioon!D103=0,"",Eksplikatsioon!D103)</f>
        <v>Kabinet/Büroo</v>
      </c>
      <c r="E102" s="39">
        <f>IF(Eksplikatsioon!F103=0,"",Eksplikatsioon!F103)</f>
        <v>13.1</v>
      </c>
      <c r="F102" s="39" t="str">
        <f>IF(Eksplikatsioon!G103=0,"",Eksplikatsioon!G103)</f>
        <v/>
      </c>
      <c r="G102" s="39" t="str">
        <f>IF(Eksplikatsioon!I103=0,"",Eksplikatsioon!I103)</f>
        <v>Ainukasutuses pind</v>
      </c>
      <c r="H102" s="39" t="str">
        <f>IF(Eksplikatsioon!J103=0,"",Eksplikatsioon!J103)</f>
        <v>Politsei- ja Piirivalveamet</v>
      </c>
      <c r="I102" s="39" t="str">
        <f>IF(Eksplikatsioon!K103=0,"",Eksplikatsioon!K103)</f>
        <v>VORU52</v>
      </c>
    </row>
    <row r="103" spans="1:9" x14ac:dyDescent="0.25">
      <c r="A103" s="39" t="str">
        <f>IF(Eksplikatsioon!A104=0,"",Eksplikatsioon!A104)</f>
        <v>02</v>
      </c>
      <c r="B103" s="39">
        <f>IF(Eksplikatsioon!B104=0,"",Eksplikatsioon!B104)</f>
        <v>206</v>
      </c>
      <c r="C103" s="39" t="str">
        <f>IF(Eksplikatsioon!C104=0,"",Eksplikatsioon!C104)</f>
        <v>ÜÜRITAV PIND</v>
      </c>
      <c r="D103" s="39" t="str">
        <f>IF(Eksplikatsioon!D104=0,"",Eksplikatsioon!D104)</f>
        <v>Kabinet/Büroo</v>
      </c>
      <c r="E103" s="39">
        <f>IF(Eksplikatsioon!F104=0,"",Eksplikatsioon!F104)</f>
        <v>18.7</v>
      </c>
      <c r="F103" s="39" t="str">
        <f>IF(Eksplikatsioon!G104=0,"",Eksplikatsioon!G104)</f>
        <v/>
      </c>
      <c r="G103" s="39" t="str">
        <f>IF(Eksplikatsioon!I104=0,"",Eksplikatsioon!I104)</f>
        <v>Ainukasutuses pind</v>
      </c>
      <c r="H103" s="39" t="str">
        <f>IF(Eksplikatsioon!J104=0,"",Eksplikatsioon!J104)</f>
        <v>Politsei- ja Piirivalveamet</v>
      </c>
      <c r="I103" s="39" t="str">
        <f>IF(Eksplikatsioon!K104=0,"",Eksplikatsioon!K104)</f>
        <v>VORU52</v>
      </c>
    </row>
    <row r="104" spans="1:9" x14ac:dyDescent="0.25">
      <c r="A104" s="39" t="str">
        <f>IF(Eksplikatsioon!A105=0,"",Eksplikatsioon!A105)</f>
        <v>02</v>
      </c>
      <c r="B104" s="39">
        <f>IF(Eksplikatsioon!B105=0,"",Eksplikatsioon!B105)</f>
        <v>207</v>
      </c>
      <c r="C104" s="39" t="str">
        <f>IF(Eksplikatsioon!C105=0,"",Eksplikatsioon!C105)</f>
        <v>ÜÜRITAV PIND</v>
      </c>
      <c r="D104" s="39" t="str">
        <f>IF(Eksplikatsioon!D105=0,"",Eksplikatsioon!D105)</f>
        <v>Kabinet/Büroo</v>
      </c>
      <c r="E104" s="39">
        <f>IF(Eksplikatsioon!F105=0,"",Eksplikatsioon!F105)</f>
        <v>18.600000000000001</v>
      </c>
      <c r="F104" s="39" t="str">
        <f>IF(Eksplikatsioon!G105=0,"",Eksplikatsioon!G105)</f>
        <v/>
      </c>
      <c r="G104" s="39" t="str">
        <f>IF(Eksplikatsioon!I105=0,"",Eksplikatsioon!I105)</f>
        <v>Ainukasutuses pind</v>
      </c>
      <c r="H104" s="39" t="str">
        <f>IF(Eksplikatsioon!J105=0,"",Eksplikatsioon!J105)</f>
        <v>Politsei- ja Piirivalveamet</v>
      </c>
      <c r="I104" s="39" t="str">
        <f>IF(Eksplikatsioon!K105=0,"",Eksplikatsioon!K105)</f>
        <v>VORU52</v>
      </c>
    </row>
    <row r="105" spans="1:9" x14ac:dyDescent="0.25">
      <c r="A105" s="39" t="str">
        <f>IF(Eksplikatsioon!A106=0,"",Eksplikatsioon!A106)</f>
        <v>02</v>
      </c>
      <c r="B105" s="39">
        <f>IF(Eksplikatsioon!B106=0,"",Eksplikatsioon!B106)</f>
        <v>208</v>
      </c>
      <c r="C105" s="39" t="str">
        <f>IF(Eksplikatsioon!C106=0,"",Eksplikatsioon!C106)</f>
        <v>ÜÜRITAV PIND</v>
      </c>
      <c r="D105" s="39" t="str">
        <f>IF(Eksplikatsioon!D106=0,"",Eksplikatsioon!D106)</f>
        <v>Kabinet/Büroo</v>
      </c>
      <c r="E105" s="39">
        <f>IF(Eksplikatsioon!F106=0,"",Eksplikatsioon!F106)</f>
        <v>18.600000000000001</v>
      </c>
      <c r="F105" s="39" t="str">
        <f>IF(Eksplikatsioon!G106=0,"",Eksplikatsioon!G106)</f>
        <v/>
      </c>
      <c r="G105" s="39" t="str">
        <f>IF(Eksplikatsioon!I106=0,"",Eksplikatsioon!I106)</f>
        <v>Ainukasutuses pind</v>
      </c>
      <c r="H105" s="39" t="str">
        <f>IF(Eksplikatsioon!J106=0,"",Eksplikatsioon!J106)</f>
        <v>Prokuratuur</v>
      </c>
      <c r="I105" s="39" t="str">
        <f>IF(Eksplikatsioon!K106=0,"",Eksplikatsioon!K106)</f>
        <v>VORU3/30-02</v>
      </c>
    </row>
    <row r="106" spans="1:9" x14ac:dyDescent="0.25">
      <c r="A106" s="39" t="str">
        <f>IF(Eksplikatsioon!A107=0,"",Eksplikatsioon!A107)</f>
        <v>02</v>
      </c>
      <c r="B106" s="39">
        <f>IF(Eksplikatsioon!B107=0,"",Eksplikatsioon!B107)</f>
        <v>209</v>
      </c>
      <c r="C106" s="39" t="str">
        <f>IF(Eksplikatsioon!C107=0,"",Eksplikatsioon!C107)</f>
        <v>ÜÜRITAV PIND</v>
      </c>
      <c r="D106" s="39" t="str">
        <f>IF(Eksplikatsioon!D107=0,"",Eksplikatsioon!D107)</f>
        <v>Kabinet/Büroo</v>
      </c>
      <c r="E106" s="39">
        <f>IF(Eksplikatsioon!F107=0,"",Eksplikatsioon!F107)</f>
        <v>18.399999999999999</v>
      </c>
      <c r="F106" s="39" t="str">
        <f>IF(Eksplikatsioon!G107=0,"",Eksplikatsioon!G107)</f>
        <v/>
      </c>
      <c r="G106" s="39" t="str">
        <f>IF(Eksplikatsioon!I107=0,"",Eksplikatsioon!I107)</f>
        <v>Ainukasutuses pind</v>
      </c>
      <c r="H106" s="39" t="str">
        <f>IF(Eksplikatsioon!J107=0,"",Eksplikatsioon!J107)</f>
        <v>Prokuratuur</v>
      </c>
      <c r="I106" s="39" t="str">
        <f>IF(Eksplikatsioon!K107=0,"",Eksplikatsioon!K107)</f>
        <v>VORU3/30-02</v>
      </c>
    </row>
    <row r="107" spans="1:9" x14ac:dyDescent="0.25">
      <c r="A107" s="39" t="str">
        <f>IF(Eksplikatsioon!A108=0,"",Eksplikatsioon!A108)</f>
        <v>02</v>
      </c>
      <c r="B107" s="39">
        <f>IF(Eksplikatsioon!B108=0,"",Eksplikatsioon!B108)</f>
        <v>210</v>
      </c>
      <c r="C107" s="39" t="str">
        <f>IF(Eksplikatsioon!C108=0,"",Eksplikatsioon!C108)</f>
        <v>ÜÜRITAV PIND</v>
      </c>
      <c r="D107" s="39" t="str">
        <f>IF(Eksplikatsioon!D108=0,"",Eksplikatsioon!D108)</f>
        <v>Kabinet/Büroo</v>
      </c>
      <c r="E107" s="39">
        <f>IF(Eksplikatsioon!F108=0,"",Eksplikatsioon!F108)</f>
        <v>18.7</v>
      </c>
      <c r="F107" s="39" t="str">
        <f>IF(Eksplikatsioon!G108=0,"",Eksplikatsioon!G108)</f>
        <v/>
      </c>
      <c r="G107" s="39" t="str">
        <f>IF(Eksplikatsioon!I108=0,"",Eksplikatsioon!I108)</f>
        <v>Ainukasutuses pind</v>
      </c>
      <c r="H107" s="39" t="str">
        <f>IF(Eksplikatsioon!J108=0,"",Eksplikatsioon!J108)</f>
        <v>Prokuratuur</v>
      </c>
      <c r="I107" s="39" t="str">
        <f>IF(Eksplikatsioon!K108=0,"",Eksplikatsioon!K108)</f>
        <v>VORU3/30-02</v>
      </c>
    </row>
    <row r="108" spans="1:9" x14ac:dyDescent="0.25">
      <c r="A108" s="39" t="str">
        <f>IF(Eksplikatsioon!A109=0,"",Eksplikatsioon!A109)</f>
        <v>02</v>
      </c>
      <c r="B108" s="39">
        <f>IF(Eksplikatsioon!B109=0,"",Eksplikatsioon!B109)</f>
        <v>211</v>
      </c>
      <c r="C108" s="39" t="str">
        <f>IF(Eksplikatsioon!C109=0,"",Eksplikatsioon!C109)</f>
        <v>ÜÜRITAV PIND</v>
      </c>
      <c r="D108" s="39" t="str">
        <f>IF(Eksplikatsioon!D109=0,"",Eksplikatsioon!D109)</f>
        <v>Arhiiv</v>
      </c>
      <c r="E108" s="39">
        <f>IF(Eksplikatsioon!F109=0,"",Eksplikatsioon!F109)</f>
        <v>10.199999999999999</v>
      </c>
      <c r="F108" s="39" t="str">
        <f>IF(Eksplikatsioon!G109=0,"",Eksplikatsioon!G109)</f>
        <v/>
      </c>
      <c r="G108" s="39" t="str">
        <f>IF(Eksplikatsioon!I109=0,"",Eksplikatsioon!I109)</f>
        <v>Ainukasutuses pind</v>
      </c>
      <c r="H108" s="39" t="str">
        <f>IF(Eksplikatsioon!J109=0,"",Eksplikatsioon!J109)</f>
        <v>Prokuratuur</v>
      </c>
      <c r="I108" s="39" t="str">
        <f>IF(Eksplikatsioon!K109=0,"",Eksplikatsioon!K109)</f>
        <v>VORU3/30-02</v>
      </c>
    </row>
    <row r="109" spans="1:9" x14ac:dyDescent="0.25">
      <c r="A109" s="39" t="str">
        <f>IF(Eksplikatsioon!A110=0,"",Eksplikatsioon!A110)</f>
        <v>02</v>
      </c>
      <c r="B109" s="39">
        <f>IF(Eksplikatsioon!B110=0,"",Eksplikatsioon!B110)</f>
        <v>212</v>
      </c>
      <c r="C109" s="39" t="str">
        <f>IF(Eksplikatsioon!C110=0,"",Eksplikatsioon!C110)</f>
        <v>ÜÜRITAV PIND</v>
      </c>
      <c r="D109" s="39" t="str">
        <f>IF(Eksplikatsioon!D110=0,"",Eksplikatsioon!D110)</f>
        <v>Abiruum</v>
      </c>
      <c r="E109" s="39">
        <f>IF(Eksplikatsioon!F110=0,"",Eksplikatsioon!F110)</f>
        <v>7.6</v>
      </c>
      <c r="F109" s="39" t="str">
        <f>IF(Eksplikatsioon!G110=0,"",Eksplikatsioon!G110)</f>
        <v/>
      </c>
      <c r="G109" s="39" t="str">
        <f>IF(Eksplikatsioon!I110=0,"",Eksplikatsioon!I110)</f>
        <v>Ainukasutuses pind</v>
      </c>
      <c r="H109" s="39" t="str">
        <f>IF(Eksplikatsioon!J110=0,"",Eksplikatsioon!J110)</f>
        <v>Prokuratuur</v>
      </c>
      <c r="I109" s="39" t="str">
        <f>IF(Eksplikatsioon!K110=0,"",Eksplikatsioon!K110)</f>
        <v>VORU3/30-02</v>
      </c>
    </row>
    <row r="110" spans="1:9" x14ac:dyDescent="0.25">
      <c r="A110" s="39" t="str">
        <f>IF(Eksplikatsioon!A111=0,"",Eksplikatsioon!A111)</f>
        <v>02</v>
      </c>
      <c r="B110" s="39">
        <f>IF(Eksplikatsioon!B111=0,"",Eksplikatsioon!B111)</f>
        <v>213</v>
      </c>
      <c r="C110" s="39" t="str">
        <f>IF(Eksplikatsioon!C111=0,"",Eksplikatsioon!C111)</f>
        <v>ÜÜRITAV PIND</v>
      </c>
      <c r="D110" s="39" t="str">
        <f>IF(Eksplikatsioon!D111=0,"",Eksplikatsioon!D111)</f>
        <v>Kabinet/Büroo</v>
      </c>
      <c r="E110" s="39">
        <f>IF(Eksplikatsioon!F111=0,"",Eksplikatsioon!F111)</f>
        <v>18.2</v>
      </c>
      <c r="F110" s="39" t="str">
        <f>IF(Eksplikatsioon!G111=0,"",Eksplikatsioon!G111)</f>
        <v/>
      </c>
      <c r="G110" s="39" t="str">
        <f>IF(Eksplikatsioon!I111=0,"",Eksplikatsioon!I111)</f>
        <v>Ainukasutuses pind</v>
      </c>
      <c r="H110" s="39" t="str">
        <f>IF(Eksplikatsioon!J111=0,"",Eksplikatsioon!J111)</f>
        <v>Prokuratuur</v>
      </c>
      <c r="I110" s="39" t="str">
        <f>IF(Eksplikatsioon!K111=0,"",Eksplikatsioon!K111)</f>
        <v>VORU3/30-02</v>
      </c>
    </row>
    <row r="111" spans="1:9" x14ac:dyDescent="0.25">
      <c r="A111" s="39" t="str">
        <f>IF(Eksplikatsioon!A112=0,"",Eksplikatsioon!A112)</f>
        <v>02</v>
      </c>
      <c r="B111" s="39" t="str">
        <f>IF(Eksplikatsioon!B112=0,"",Eksplikatsioon!B112)</f>
        <v>213A</v>
      </c>
      <c r="C111" s="39" t="str">
        <f>IF(Eksplikatsioon!C112=0,"",Eksplikatsioon!C112)</f>
        <v>ÜÜRITAV PIND</v>
      </c>
      <c r="D111" s="39" t="str">
        <f>IF(Eksplikatsioon!D112=0,"",Eksplikatsioon!D112)</f>
        <v>Kabinet/Büroo</v>
      </c>
      <c r="E111" s="39">
        <f>IF(Eksplikatsioon!F112=0,"",Eksplikatsioon!F112)</f>
        <v>19.2</v>
      </c>
      <c r="F111" s="39" t="str">
        <f>IF(Eksplikatsioon!G112=0,"",Eksplikatsioon!G112)</f>
        <v/>
      </c>
      <c r="G111" s="39" t="str">
        <f>IF(Eksplikatsioon!I112=0,"",Eksplikatsioon!I112)</f>
        <v>Ainukasutuses pind</v>
      </c>
      <c r="H111" s="39" t="str">
        <f>IF(Eksplikatsioon!J112=0,"",Eksplikatsioon!J112)</f>
        <v>Prokuratuur</v>
      </c>
      <c r="I111" s="39" t="str">
        <f>IF(Eksplikatsioon!K112=0,"",Eksplikatsioon!K112)</f>
        <v>VORU3/30-02</v>
      </c>
    </row>
    <row r="112" spans="1:9" x14ac:dyDescent="0.25">
      <c r="A112" s="39" t="str">
        <f>IF(Eksplikatsioon!A113=0,"",Eksplikatsioon!A113)</f>
        <v>02</v>
      </c>
      <c r="B112" s="39">
        <f>IF(Eksplikatsioon!B113=0,"",Eksplikatsioon!B113)</f>
        <v>214</v>
      </c>
      <c r="C112" s="39" t="str">
        <f>IF(Eksplikatsioon!C113=0,"",Eksplikatsioon!C113)</f>
        <v>ÜÜRITAV PIND</v>
      </c>
      <c r="D112" s="39" t="str">
        <f>IF(Eksplikatsioon!D113=0,"",Eksplikatsioon!D113)</f>
        <v>Kabinet/Büroo</v>
      </c>
      <c r="E112" s="39">
        <f>IF(Eksplikatsioon!F113=0,"",Eksplikatsioon!F113)</f>
        <v>37.299999999999997</v>
      </c>
      <c r="F112" s="39" t="str">
        <f>IF(Eksplikatsioon!G113=0,"",Eksplikatsioon!G113)</f>
        <v/>
      </c>
      <c r="G112" s="39" t="str">
        <f>IF(Eksplikatsioon!I113=0,"",Eksplikatsioon!I113)</f>
        <v>Ainukasutuses pind</v>
      </c>
      <c r="H112" s="39" t="str">
        <f>IF(Eksplikatsioon!J113=0,"",Eksplikatsioon!J113)</f>
        <v>Politsei- ja Piirivalveamet</v>
      </c>
      <c r="I112" s="39" t="str">
        <f>IF(Eksplikatsioon!K113=0,"",Eksplikatsioon!K113)</f>
        <v>VORU52</v>
      </c>
    </row>
    <row r="113" spans="1:9" x14ac:dyDescent="0.25">
      <c r="A113" s="39" t="str">
        <f>IF(Eksplikatsioon!A114=0,"",Eksplikatsioon!A114)</f>
        <v>02</v>
      </c>
      <c r="B113" s="39">
        <f>IF(Eksplikatsioon!B114=0,"",Eksplikatsioon!B114)</f>
        <v>215</v>
      </c>
      <c r="C113" s="39" t="str">
        <f>IF(Eksplikatsioon!C114=0,"",Eksplikatsioon!C114)</f>
        <v>ÜÜRITAV PIND</v>
      </c>
      <c r="D113" s="39" t="str">
        <f>IF(Eksplikatsioon!D114=0,"",Eksplikatsioon!D114)</f>
        <v>Eesruum</v>
      </c>
      <c r="E113" s="39">
        <f>IF(Eksplikatsioon!F114=0,"",Eksplikatsioon!F114)</f>
        <v>69.900000000000006</v>
      </c>
      <c r="F113" s="39" t="str">
        <f>IF(Eksplikatsioon!G114=0,"",Eksplikatsioon!G114)</f>
        <v/>
      </c>
      <c r="G113" s="39" t="str">
        <f>IF(Eksplikatsioon!I114=0,"",Eksplikatsioon!I114)</f>
        <v>Ainukasutuses pind</v>
      </c>
      <c r="H113" s="39" t="str">
        <f>IF(Eksplikatsioon!J114=0,"",Eksplikatsioon!J114)</f>
        <v>Politsei- ja Piirivalveamet</v>
      </c>
      <c r="I113" s="39" t="str">
        <f>IF(Eksplikatsioon!K114=0,"",Eksplikatsioon!K114)</f>
        <v>VORU52</v>
      </c>
    </row>
    <row r="114" spans="1:9" x14ac:dyDescent="0.25">
      <c r="A114" s="39" t="str">
        <f>IF(Eksplikatsioon!A115=0,"",Eksplikatsioon!A115)</f>
        <v>02</v>
      </c>
      <c r="B114" s="39">
        <f>IF(Eksplikatsioon!B115=0,"",Eksplikatsioon!B115)</f>
        <v>216</v>
      </c>
      <c r="C114" s="39" t="str">
        <f>IF(Eksplikatsioon!C115=0,"",Eksplikatsioon!C115)</f>
        <v>ÜÜRITAV PIND</v>
      </c>
      <c r="D114" s="39" t="str">
        <f>IF(Eksplikatsioon!D115=0,"",Eksplikatsioon!D115)</f>
        <v>Saal</v>
      </c>
      <c r="E114" s="39">
        <f>IF(Eksplikatsioon!F115=0,"",Eksplikatsioon!F115)</f>
        <v>57.3</v>
      </c>
      <c r="F114" s="39" t="str">
        <f>IF(Eksplikatsioon!G115=0,"",Eksplikatsioon!G115)</f>
        <v/>
      </c>
      <c r="G114" s="39" t="str">
        <f>IF(Eksplikatsioon!I115=0,"",Eksplikatsioon!I115)</f>
        <v>Ainukasutuses pind</v>
      </c>
      <c r="H114" s="39" t="str">
        <f>IF(Eksplikatsioon!J115=0,"",Eksplikatsioon!J115)</f>
        <v>Politsei- ja Piirivalveamet</v>
      </c>
      <c r="I114" s="39" t="str">
        <f>IF(Eksplikatsioon!K115=0,"",Eksplikatsioon!K115)</f>
        <v>VORU52</v>
      </c>
    </row>
    <row r="115" spans="1:9" x14ac:dyDescent="0.25">
      <c r="A115" s="39" t="str">
        <f>IF(Eksplikatsioon!A116=0,"",Eksplikatsioon!A116)</f>
        <v>02</v>
      </c>
      <c r="B115" s="39">
        <f>IF(Eksplikatsioon!B116=0,"",Eksplikatsioon!B116)</f>
        <v>217</v>
      </c>
      <c r="C115" s="39" t="str">
        <f>IF(Eksplikatsioon!C116=0,"",Eksplikatsioon!C116)</f>
        <v>ÜÜRITAV PIND</v>
      </c>
      <c r="D115" s="39" t="str">
        <f>IF(Eksplikatsioon!D116=0,"",Eksplikatsioon!D116)</f>
        <v>Kabinet/Büroo</v>
      </c>
      <c r="E115" s="39">
        <f>IF(Eksplikatsioon!F116=0,"",Eksplikatsioon!F116)</f>
        <v>20.6</v>
      </c>
      <c r="F115" s="39" t="str">
        <f>IF(Eksplikatsioon!G116=0,"",Eksplikatsioon!G116)</f>
        <v/>
      </c>
      <c r="G115" s="39" t="str">
        <f>IF(Eksplikatsioon!I116=0,"",Eksplikatsioon!I116)</f>
        <v>Ainukasutuses pind</v>
      </c>
      <c r="H115" s="39" t="str">
        <f>IF(Eksplikatsioon!J116=0,"",Eksplikatsioon!J116)</f>
        <v>Politsei- ja Piirivalveamet</v>
      </c>
      <c r="I115" s="39" t="str">
        <f>IF(Eksplikatsioon!K116=0,"",Eksplikatsioon!K116)</f>
        <v>VORU52</v>
      </c>
    </row>
    <row r="116" spans="1:9" x14ac:dyDescent="0.25">
      <c r="A116" s="39" t="str">
        <f>IF(Eksplikatsioon!A117=0,"",Eksplikatsioon!A117)</f>
        <v>02</v>
      </c>
      <c r="B116" s="39">
        <f>IF(Eksplikatsioon!B117=0,"",Eksplikatsioon!B117)</f>
        <v>218</v>
      </c>
      <c r="C116" s="39" t="str">
        <f>IF(Eksplikatsioon!C117=0,"",Eksplikatsioon!C117)</f>
        <v>TEHNOPIND</v>
      </c>
      <c r="D116" s="39" t="str">
        <f>IF(Eksplikatsioon!D117=0,"",Eksplikatsioon!D117)</f>
        <v>Hoolderuum</v>
      </c>
      <c r="E116" s="39">
        <f>IF(Eksplikatsioon!F117=0,"",Eksplikatsioon!F117)</f>
        <v>6.1</v>
      </c>
      <c r="F116" s="39" t="str">
        <f>IF(Eksplikatsioon!G117=0,"",Eksplikatsioon!G117)</f>
        <v/>
      </c>
      <c r="G116" s="39" t="str">
        <f>IF(Eksplikatsioon!I117=0,"",Eksplikatsioon!I117)</f>
        <v/>
      </c>
      <c r="H116" s="39" t="str">
        <f>IF(Eksplikatsioon!J117=0,"",Eksplikatsioon!J117)</f>
        <v/>
      </c>
      <c r="I116" s="39" t="str">
        <f>IF(Eksplikatsioon!K117=0,"",Eksplikatsioon!K117)</f>
        <v/>
      </c>
    </row>
    <row r="117" spans="1:9" x14ac:dyDescent="0.25">
      <c r="A117" s="39" t="str">
        <f>IF(Eksplikatsioon!A118=0,"",Eksplikatsioon!A118)</f>
        <v>02</v>
      </c>
      <c r="B117" s="39">
        <f>IF(Eksplikatsioon!B118=0,"",Eksplikatsioon!B118)</f>
        <v>219</v>
      </c>
      <c r="C117" s="39" t="str">
        <f>IF(Eksplikatsioon!C118=0,"",Eksplikatsioon!C118)</f>
        <v>ÜÜRITAV PIND</v>
      </c>
      <c r="D117" s="39" t="str">
        <f>IF(Eksplikatsioon!D118=0,"",Eksplikatsioon!D118)</f>
        <v>Kabinet/Büroo</v>
      </c>
      <c r="E117" s="39">
        <f>IF(Eksplikatsioon!F118=0,"",Eksplikatsioon!F118)</f>
        <v>10</v>
      </c>
      <c r="F117" s="39" t="str">
        <f>IF(Eksplikatsioon!G118=0,"",Eksplikatsioon!G118)</f>
        <v/>
      </c>
      <c r="G117" s="39" t="str">
        <f>IF(Eksplikatsioon!I118=0,"",Eksplikatsioon!I118)</f>
        <v>Ainukasutuses pind</v>
      </c>
      <c r="H117" s="39" t="str">
        <f>IF(Eksplikatsioon!J118=0,"",Eksplikatsioon!J118)</f>
        <v>Politsei- ja Piirivalveamet</v>
      </c>
      <c r="I117" s="39" t="str">
        <f>IF(Eksplikatsioon!K118=0,"",Eksplikatsioon!K118)</f>
        <v>VORU52</v>
      </c>
    </row>
    <row r="118" spans="1:9" x14ac:dyDescent="0.25">
      <c r="A118" s="39" t="str">
        <f>IF(Eksplikatsioon!A119=0,"",Eksplikatsioon!A119)</f>
        <v>02</v>
      </c>
      <c r="B118" s="39">
        <f>IF(Eksplikatsioon!B119=0,"",Eksplikatsioon!B119)</f>
        <v>220</v>
      </c>
      <c r="C118" s="39" t="str">
        <f>IF(Eksplikatsioon!C119=0,"",Eksplikatsioon!C119)</f>
        <v>ÜÜRITAV PIND</v>
      </c>
      <c r="D118" s="39" t="str">
        <f>IF(Eksplikatsioon!D119=0,"",Eksplikatsioon!D119)</f>
        <v>Kabinet/Büroo</v>
      </c>
      <c r="E118" s="39">
        <f>IF(Eksplikatsioon!F119=0,"",Eksplikatsioon!F119)</f>
        <v>9.9</v>
      </c>
      <c r="F118" s="39" t="str">
        <f>IF(Eksplikatsioon!G119=0,"",Eksplikatsioon!G119)</f>
        <v/>
      </c>
      <c r="G118" s="39" t="str">
        <f>IF(Eksplikatsioon!I119=0,"",Eksplikatsioon!I119)</f>
        <v>Ainukasutuses pind</v>
      </c>
      <c r="H118" s="39" t="str">
        <f>IF(Eksplikatsioon!J119=0,"",Eksplikatsioon!J119)</f>
        <v>Politsei- ja Piirivalveamet</v>
      </c>
      <c r="I118" s="39" t="str">
        <f>IF(Eksplikatsioon!K119=0,"",Eksplikatsioon!K119)</f>
        <v>VORU52</v>
      </c>
    </row>
    <row r="119" spans="1:9" x14ac:dyDescent="0.25">
      <c r="A119" s="39" t="str">
        <f>IF(Eksplikatsioon!A120=0,"",Eksplikatsioon!A120)</f>
        <v>02</v>
      </c>
      <c r="B119" s="39">
        <f>IF(Eksplikatsioon!B120=0,"",Eksplikatsioon!B120)</f>
        <v>221</v>
      </c>
      <c r="C119" s="39" t="str">
        <f>IF(Eksplikatsioon!C120=0,"",Eksplikatsioon!C120)</f>
        <v>ÜÜRITAV PIND</v>
      </c>
      <c r="D119" s="39" t="str">
        <f>IF(Eksplikatsioon!D120=0,"",Eksplikatsioon!D120)</f>
        <v>Kabinet/Büroo</v>
      </c>
      <c r="E119" s="39">
        <f>IF(Eksplikatsioon!F120=0,"",Eksplikatsioon!F120)</f>
        <v>9.5</v>
      </c>
      <c r="F119" s="39" t="str">
        <f>IF(Eksplikatsioon!G120=0,"",Eksplikatsioon!G120)</f>
        <v/>
      </c>
      <c r="G119" s="39" t="str">
        <f>IF(Eksplikatsioon!I120=0,"",Eksplikatsioon!I120)</f>
        <v>Ainukasutuses pind</v>
      </c>
      <c r="H119" s="39" t="str">
        <f>IF(Eksplikatsioon!J120=0,"",Eksplikatsioon!J120)</f>
        <v>Politsei- ja Piirivalveamet</v>
      </c>
      <c r="I119" s="39" t="str">
        <f>IF(Eksplikatsioon!K120=0,"",Eksplikatsioon!K120)</f>
        <v>VORU52</v>
      </c>
    </row>
    <row r="120" spans="1:9" x14ac:dyDescent="0.25">
      <c r="A120" s="39" t="str">
        <f>IF(Eksplikatsioon!A121=0,"",Eksplikatsioon!A121)</f>
        <v>02</v>
      </c>
      <c r="B120" s="39">
        <f>IF(Eksplikatsioon!B121=0,"",Eksplikatsioon!B121)</f>
        <v>222</v>
      </c>
      <c r="C120" s="39" t="str">
        <f>IF(Eksplikatsioon!C121=0,"",Eksplikatsioon!C121)</f>
        <v>ÜÜRITAV PIND</v>
      </c>
      <c r="D120" s="39" t="str">
        <f>IF(Eksplikatsioon!D121=0,"",Eksplikatsioon!D121)</f>
        <v>Kabinet/Büroo</v>
      </c>
      <c r="E120" s="39">
        <f>IF(Eksplikatsioon!F121=0,"",Eksplikatsioon!F121)</f>
        <v>9.5</v>
      </c>
      <c r="F120" s="39" t="str">
        <f>IF(Eksplikatsioon!G121=0,"",Eksplikatsioon!G121)</f>
        <v/>
      </c>
      <c r="G120" s="39" t="str">
        <f>IF(Eksplikatsioon!I121=0,"",Eksplikatsioon!I121)</f>
        <v>Ainukasutuses pind</v>
      </c>
      <c r="H120" s="39" t="str">
        <f>IF(Eksplikatsioon!J121=0,"",Eksplikatsioon!J121)</f>
        <v>Politsei- ja Piirivalveamet</v>
      </c>
      <c r="I120" s="39" t="str">
        <f>IF(Eksplikatsioon!K121=0,"",Eksplikatsioon!K121)</f>
        <v>VORU52</v>
      </c>
    </row>
    <row r="121" spans="1:9" x14ac:dyDescent="0.25">
      <c r="A121" s="39" t="str">
        <f>IF(Eksplikatsioon!A122=0,"",Eksplikatsioon!A122)</f>
        <v>02</v>
      </c>
      <c r="B121" s="39">
        <f>IF(Eksplikatsioon!B122=0,"",Eksplikatsioon!B122)</f>
        <v>223</v>
      </c>
      <c r="C121" s="39" t="str">
        <f>IF(Eksplikatsioon!C122=0,"",Eksplikatsioon!C122)</f>
        <v>ÜÜRITAV PIND</v>
      </c>
      <c r="D121" s="39" t="str">
        <f>IF(Eksplikatsioon!D122=0,"",Eksplikatsioon!D122)</f>
        <v>Kabinet/Büroo</v>
      </c>
      <c r="E121" s="39">
        <f>IF(Eksplikatsioon!F122=0,"",Eksplikatsioon!F122)</f>
        <v>10.4</v>
      </c>
      <c r="F121" s="39" t="str">
        <f>IF(Eksplikatsioon!G122=0,"",Eksplikatsioon!G122)</f>
        <v/>
      </c>
      <c r="G121" s="39" t="str">
        <f>IF(Eksplikatsioon!I122=0,"",Eksplikatsioon!I122)</f>
        <v>Ainukasutuses pind</v>
      </c>
      <c r="H121" s="39" t="str">
        <f>IF(Eksplikatsioon!J122=0,"",Eksplikatsioon!J122)</f>
        <v>Politsei- ja Piirivalveamet</v>
      </c>
      <c r="I121" s="39" t="str">
        <f>IF(Eksplikatsioon!K122=0,"",Eksplikatsioon!K122)</f>
        <v>VORU52</v>
      </c>
    </row>
    <row r="122" spans="1:9" x14ac:dyDescent="0.25">
      <c r="A122" s="39" t="str">
        <f>IF(Eksplikatsioon!A123=0,"",Eksplikatsioon!A123)</f>
        <v>02</v>
      </c>
      <c r="B122" s="39">
        <f>IF(Eksplikatsioon!B123=0,"",Eksplikatsioon!B123)</f>
        <v>224</v>
      </c>
      <c r="C122" s="39" t="str">
        <f>IF(Eksplikatsioon!C123=0,"",Eksplikatsioon!C123)</f>
        <v>ÜÜRITAV PIND</v>
      </c>
      <c r="D122" s="39" t="str">
        <f>IF(Eksplikatsioon!D123=0,"",Eksplikatsioon!D123)</f>
        <v>Kabinet/Büroo</v>
      </c>
      <c r="E122" s="39">
        <f>IF(Eksplikatsioon!F123=0,"",Eksplikatsioon!F123)</f>
        <v>12.5</v>
      </c>
      <c r="F122" s="39" t="str">
        <f>IF(Eksplikatsioon!G123=0,"",Eksplikatsioon!G123)</f>
        <v/>
      </c>
      <c r="G122" s="39" t="str">
        <f>IF(Eksplikatsioon!I123=0,"",Eksplikatsioon!I123)</f>
        <v>Ainukasutuses pind</v>
      </c>
      <c r="H122" s="39" t="str">
        <f>IF(Eksplikatsioon!J123=0,"",Eksplikatsioon!J123)</f>
        <v>Politsei- ja Piirivalveamet</v>
      </c>
      <c r="I122" s="39" t="str">
        <f>IF(Eksplikatsioon!K123=0,"",Eksplikatsioon!K123)</f>
        <v>VORU52</v>
      </c>
    </row>
    <row r="123" spans="1:9" x14ac:dyDescent="0.25">
      <c r="A123" s="39" t="str">
        <f>IF(Eksplikatsioon!A124=0,"",Eksplikatsioon!A124)</f>
        <v>02</v>
      </c>
      <c r="B123" s="39">
        <f>IF(Eksplikatsioon!B124=0,"",Eksplikatsioon!B124)</f>
        <v>225</v>
      </c>
      <c r="C123" s="39" t="str">
        <f>IF(Eksplikatsioon!C124=0,"",Eksplikatsioon!C124)</f>
        <v>ÜÜRITAV PIND</v>
      </c>
      <c r="D123" s="39" t="str">
        <f>IF(Eksplikatsioon!D124=0,"",Eksplikatsioon!D124)</f>
        <v>Kabinet/Büroo</v>
      </c>
      <c r="E123" s="39">
        <f>IF(Eksplikatsioon!F124=0,"",Eksplikatsioon!F124)</f>
        <v>12.1</v>
      </c>
      <c r="F123" s="39" t="str">
        <f>IF(Eksplikatsioon!G124=0,"",Eksplikatsioon!G124)</f>
        <v/>
      </c>
      <c r="G123" s="39" t="str">
        <f>IF(Eksplikatsioon!I124=0,"",Eksplikatsioon!I124)</f>
        <v>Ainukasutuses pind</v>
      </c>
      <c r="H123" s="39" t="str">
        <f>IF(Eksplikatsioon!J124=0,"",Eksplikatsioon!J124)</f>
        <v>Politsei- ja Piirivalveamet</v>
      </c>
      <c r="I123" s="39" t="str">
        <f>IF(Eksplikatsioon!K124=0,"",Eksplikatsioon!K124)</f>
        <v>VORU52</v>
      </c>
    </row>
    <row r="124" spans="1:9" x14ac:dyDescent="0.25">
      <c r="A124" s="39" t="str">
        <f>IF(Eksplikatsioon!A125=0,"",Eksplikatsioon!A125)</f>
        <v>02</v>
      </c>
      <c r="B124" s="39">
        <f>IF(Eksplikatsioon!B125=0,"",Eksplikatsioon!B125)</f>
        <v>226</v>
      </c>
      <c r="C124" s="39" t="str">
        <f>IF(Eksplikatsioon!C125=0,"",Eksplikatsioon!C125)</f>
        <v>ÜÜRITAV PIND</v>
      </c>
      <c r="D124" s="39" t="str">
        <f>IF(Eksplikatsioon!D125=0,"",Eksplikatsioon!D125)</f>
        <v>Kabinet/Büroo</v>
      </c>
      <c r="E124" s="39">
        <f>IF(Eksplikatsioon!F125=0,"",Eksplikatsioon!F125)</f>
        <v>12.5</v>
      </c>
      <c r="F124" s="39" t="str">
        <f>IF(Eksplikatsioon!G125=0,"",Eksplikatsioon!G125)</f>
        <v/>
      </c>
      <c r="G124" s="39" t="str">
        <f>IF(Eksplikatsioon!I125=0,"",Eksplikatsioon!I125)</f>
        <v>Ainukasutuses pind</v>
      </c>
      <c r="H124" s="39" t="str">
        <f>IF(Eksplikatsioon!J125=0,"",Eksplikatsioon!J125)</f>
        <v>Politsei- ja Piirivalveamet</v>
      </c>
      <c r="I124" s="39" t="str">
        <f>IF(Eksplikatsioon!K125=0,"",Eksplikatsioon!K125)</f>
        <v>VORU52</v>
      </c>
    </row>
    <row r="125" spans="1:9" x14ac:dyDescent="0.25">
      <c r="A125" s="39" t="str">
        <f>IF(Eksplikatsioon!A126=0,"",Eksplikatsioon!A126)</f>
        <v>02</v>
      </c>
      <c r="B125" s="39">
        <f>IF(Eksplikatsioon!B126=0,"",Eksplikatsioon!B126)</f>
        <v>227</v>
      </c>
      <c r="C125" s="39" t="str">
        <f>IF(Eksplikatsioon!C126=0,"",Eksplikatsioon!C126)</f>
        <v>ÜÜRITAV PIND</v>
      </c>
      <c r="D125" s="39" t="str">
        <f>IF(Eksplikatsioon!D126=0,"",Eksplikatsioon!D126)</f>
        <v>Kabinet/Büroo</v>
      </c>
      <c r="E125" s="39">
        <f>IF(Eksplikatsioon!F126=0,"",Eksplikatsioon!F126)</f>
        <v>13.1</v>
      </c>
      <c r="F125" s="39" t="str">
        <f>IF(Eksplikatsioon!G126=0,"",Eksplikatsioon!G126)</f>
        <v/>
      </c>
      <c r="G125" s="39" t="str">
        <f>IF(Eksplikatsioon!I126=0,"",Eksplikatsioon!I126)</f>
        <v>Ainukasutuses pind</v>
      </c>
      <c r="H125" s="39" t="str">
        <f>IF(Eksplikatsioon!J126=0,"",Eksplikatsioon!J126)</f>
        <v>Politsei- ja Piirivalveamet</v>
      </c>
      <c r="I125" s="39" t="str">
        <f>IF(Eksplikatsioon!K126=0,"",Eksplikatsioon!K126)</f>
        <v>VORU52</v>
      </c>
    </row>
    <row r="126" spans="1:9" x14ac:dyDescent="0.25">
      <c r="A126" s="39" t="str">
        <f>IF(Eksplikatsioon!A127=0,"",Eksplikatsioon!A127)</f>
        <v>02</v>
      </c>
      <c r="B126" s="39">
        <f>IF(Eksplikatsioon!B127=0,"",Eksplikatsioon!B127)</f>
        <v>228</v>
      </c>
      <c r="C126" s="39" t="str">
        <f>IF(Eksplikatsioon!C127=0,"",Eksplikatsioon!C127)</f>
        <v>ÜÜRITAV PIND</v>
      </c>
      <c r="D126" s="39" t="str">
        <f>IF(Eksplikatsioon!D127=0,"",Eksplikatsioon!D127)</f>
        <v>Puhkeruum</v>
      </c>
      <c r="E126" s="39">
        <f>IF(Eksplikatsioon!F127=0,"",Eksplikatsioon!F127)</f>
        <v>22.8</v>
      </c>
      <c r="F126" s="39" t="str">
        <f>IF(Eksplikatsioon!G127=0,"",Eksplikatsioon!G127)</f>
        <v/>
      </c>
      <c r="G126" s="39" t="str">
        <f>IF(Eksplikatsioon!I127=0,"",Eksplikatsioon!I127)</f>
        <v>Ainukasutuses pind</v>
      </c>
      <c r="H126" s="39" t="str">
        <f>IF(Eksplikatsioon!J127=0,"",Eksplikatsioon!J127)</f>
        <v>Politsei- ja Piirivalveamet</v>
      </c>
      <c r="I126" s="39" t="str">
        <f>IF(Eksplikatsioon!K127=0,"",Eksplikatsioon!K127)</f>
        <v>VORU52</v>
      </c>
    </row>
    <row r="127" spans="1:9" x14ac:dyDescent="0.25">
      <c r="A127" s="39" t="str">
        <f>IF(Eksplikatsioon!A128=0,"",Eksplikatsioon!A128)</f>
        <v>02</v>
      </c>
      <c r="B127" s="39">
        <f>IF(Eksplikatsioon!B128=0,"",Eksplikatsioon!B128)</f>
        <v>229</v>
      </c>
      <c r="C127" s="39" t="str">
        <f>IF(Eksplikatsioon!C128=0,"",Eksplikatsioon!C128)</f>
        <v>ÜÜRITAV PIND</v>
      </c>
      <c r="D127" s="39" t="str">
        <f>IF(Eksplikatsioon!D128=0,"",Eksplikatsioon!D128)</f>
        <v>Eesruum</v>
      </c>
      <c r="E127" s="39">
        <f>IF(Eksplikatsioon!F128=0,"",Eksplikatsioon!F128)</f>
        <v>30.6</v>
      </c>
      <c r="F127" s="39" t="str">
        <f>IF(Eksplikatsioon!G128=0,"",Eksplikatsioon!G128)</f>
        <v/>
      </c>
      <c r="G127" s="39" t="str">
        <f>IF(Eksplikatsioon!I128=0,"",Eksplikatsioon!I128)</f>
        <v>Ainukasutuses pind</v>
      </c>
      <c r="H127" s="39" t="str">
        <f>IF(Eksplikatsioon!J128=0,"",Eksplikatsioon!J128)</f>
        <v>Politsei- ja Piirivalveamet</v>
      </c>
      <c r="I127" s="39" t="str">
        <f>IF(Eksplikatsioon!K128=0,"",Eksplikatsioon!K128)</f>
        <v>VORU52</v>
      </c>
    </row>
    <row r="128" spans="1:9" x14ac:dyDescent="0.25">
      <c r="A128" s="39" t="str">
        <f>IF(Eksplikatsioon!A129=0,"",Eksplikatsioon!A129)</f>
        <v>02</v>
      </c>
      <c r="B128" s="39">
        <f>IF(Eksplikatsioon!B129=0,"",Eksplikatsioon!B129)</f>
        <v>230</v>
      </c>
      <c r="C128" s="39" t="str">
        <f>IF(Eksplikatsioon!C129=0,"",Eksplikatsioon!C129)</f>
        <v>ÜÜRITAV PIND</v>
      </c>
      <c r="D128" s="39" t="str">
        <f>IF(Eksplikatsioon!D129=0,"",Eksplikatsioon!D129)</f>
        <v>Abiruum</v>
      </c>
      <c r="E128" s="39">
        <f>IF(Eksplikatsioon!F129=0,"",Eksplikatsioon!F129)</f>
        <v>3.5</v>
      </c>
      <c r="F128" s="39" t="str">
        <f>IF(Eksplikatsioon!G129=0,"",Eksplikatsioon!G129)</f>
        <v/>
      </c>
      <c r="G128" s="39" t="str">
        <f>IF(Eksplikatsioon!I129=0,"",Eksplikatsioon!I129)</f>
        <v>Ainukasutuses pind</v>
      </c>
      <c r="H128" s="39" t="str">
        <f>IF(Eksplikatsioon!J129=0,"",Eksplikatsioon!J129)</f>
        <v>Politsei- ja Piirivalveamet</v>
      </c>
      <c r="I128" s="39" t="str">
        <f>IF(Eksplikatsioon!K129=0,"",Eksplikatsioon!K129)</f>
        <v>VORU52</v>
      </c>
    </row>
    <row r="129" spans="1:9" x14ac:dyDescent="0.25">
      <c r="A129" s="39" t="str">
        <f>IF(Eksplikatsioon!A130=0,"",Eksplikatsioon!A130)</f>
        <v>02</v>
      </c>
      <c r="B129" s="39">
        <f>IF(Eksplikatsioon!B130=0,"",Eksplikatsioon!B130)</f>
        <v>231</v>
      </c>
      <c r="C129" s="39" t="str">
        <f>IF(Eksplikatsioon!C130=0,"",Eksplikatsioon!C130)</f>
        <v>ÜÜRITAV PIND</v>
      </c>
      <c r="D129" s="39" t="str">
        <f>IF(Eksplikatsioon!D130=0,"",Eksplikatsioon!D130)</f>
        <v>WC</v>
      </c>
      <c r="E129" s="39">
        <f>IF(Eksplikatsioon!F130=0,"",Eksplikatsioon!F130)</f>
        <v>4.3</v>
      </c>
      <c r="F129" s="39" t="str">
        <f>IF(Eksplikatsioon!G130=0,"",Eksplikatsioon!G130)</f>
        <v/>
      </c>
      <c r="G129" s="39" t="str">
        <f>IF(Eksplikatsioon!I130=0,"",Eksplikatsioon!I130)</f>
        <v>Ainukasutuses pind</v>
      </c>
      <c r="H129" s="39" t="str">
        <f>IF(Eksplikatsioon!J130=0,"",Eksplikatsioon!J130)</f>
        <v>Politsei- ja Piirivalveamet</v>
      </c>
      <c r="I129" s="39" t="str">
        <f>IF(Eksplikatsioon!K130=0,"",Eksplikatsioon!K130)</f>
        <v>VORU52</v>
      </c>
    </row>
    <row r="130" spans="1:9" x14ac:dyDescent="0.25">
      <c r="A130" s="39" t="str">
        <f>IF(Eksplikatsioon!A131=0,"",Eksplikatsioon!A131)</f>
        <v>02</v>
      </c>
      <c r="B130" s="39">
        <f>IF(Eksplikatsioon!B131=0,"",Eksplikatsioon!B131)</f>
        <v>232</v>
      </c>
      <c r="C130" s="39" t="str">
        <f>IF(Eksplikatsioon!C131=0,"",Eksplikatsioon!C131)</f>
        <v>ÜÜRITAV PIND</v>
      </c>
      <c r="D130" s="39" t="str">
        <f>IF(Eksplikatsioon!D131=0,"",Eksplikatsioon!D131)</f>
        <v>WC</v>
      </c>
      <c r="E130" s="39">
        <f>IF(Eksplikatsioon!F131=0,"",Eksplikatsioon!F131)</f>
        <v>4.3</v>
      </c>
      <c r="F130" s="39" t="str">
        <f>IF(Eksplikatsioon!G131=0,"",Eksplikatsioon!G131)</f>
        <v/>
      </c>
      <c r="G130" s="39" t="str">
        <f>IF(Eksplikatsioon!I131=0,"",Eksplikatsioon!I131)</f>
        <v>Ainukasutuses pind</v>
      </c>
      <c r="H130" s="39" t="str">
        <f>IF(Eksplikatsioon!J131=0,"",Eksplikatsioon!J131)</f>
        <v>Politsei- ja Piirivalveamet</v>
      </c>
      <c r="I130" s="39" t="str">
        <f>IF(Eksplikatsioon!K131=0,"",Eksplikatsioon!K131)</f>
        <v>VORU52</v>
      </c>
    </row>
    <row r="131" spans="1:9" x14ac:dyDescent="0.25">
      <c r="A131" s="39" t="str">
        <f>IF(Eksplikatsioon!A132=0,"",Eksplikatsioon!A132)</f>
        <v>02</v>
      </c>
      <c r="B131" s="39">
        <f>IF(Eksplikatsioon!B132=0,"",Eksplikatsioon!B132)</f>
        <v>233</v>
      </c>
      <c r="C131" s="39" t="str">
        <f>IF(Eksplikatsioon!C132=0,"",Eksplikatsioon!C132)</f>
        <v>VERTIKAALSETE ÜHENDUSTEEDE PIND</v>
      </c>
      <c r="D131" s="39" t="str">
        <f>IF(Eksplikatsioon!D132=0,"",Eksplikatsioon!D132)</f>
        <v>Trepp/Trepikoda</v>
      </c>
      <c r="E131" s="39">
        <f>IF(Eksplikatsioon!F132=0,"",Eksplikatsioon!F132)</f>
        <v>12.2</v>
      </c>
      <c r="F131" s="39" t="str">
        <f>IF(Eksplikatsioon!G132=0,"",Eksplikatsioon!G132)</f>
        <v/>
      </c>
      <c r="G131" s="39" t="str">
        <f>IF(Eksplikatsioon!I132=0,"",Eksplikatsioon!I132)</f>
        <v/>
      </c>
      <c r="H131" s="39" t="str">
        <f>IF(Eksplikatsioon!J132=0,"",Eksplikatsioon!J132)</f>
        <v/>
      </c>
      <c r="I131" s="39" t="str">
        <f>IF(Eksplikatsioon!K132=0,"",Eksplikatsioon!K132)</f>
        <v/>
      </c>
    </row>
    <row r="132" spans="1:9" x14ac:dyDescent="0.25">
      <c r="A132" s="39" t="str">
        <f>IF(Eksplikatsioon!A133=0,"",Eksplikatsioon!A133)</f>
        <v>02</v>
      </c>
      <c r="B132" s="39">
        <f>IF(Eksplikatsioon!B133=0,"",Eksplikatsioon!B133)</f>
        <v>234</v>
      </c>
      <c r="C132" s="39" t="str">
        <f>IF(Eksplikatsioon!C133=0,"",Eksplikatsioon!C133)</f>
        <v>VERTIKAALSETE ÜHENDUSTEEDE PIND</v>
      </c>
      <c r="D132" s="39" t="str">
        <f>IF(Eksplikatsioon!D133=0,"",Eksplikatsioon!D133)</f>
        <v>Trepp/Trepikoda</v>
      </c>
      <c r="E132" s="39">
        <f>IF(Eksplikatsioon!F133=0,"",Eksplikatsioon!F133)</f>
        <v>11.6</v>
      </c>
      <c r="F132" s="39" t="str">
        <f>IF(Eksplikatsioon!G133=0,"",Eksplikatsioon!G133)</f>
        <v/>
      </c>
      <c r="G132" s="39" t="str">
        <f>IF(Eksplikatsioon!I133=0,"",Eksplikatsioon!I133)</f>
        <v/>
      </c>
      <c r="H132" s="39" t="str">
        <f>IF(Eksplikatsioon!J133=0,"",Eksplikatsioon!J133)</f>
        <v/>
      </c>
      <c r="I132" s="39" t="str">
        <f>IF(Eksplikatsioon!K133=0,"",Eksplikatsioon!K133)</f>
        <v/>
      </c>
    </row>
    <row r="133" spans="1:9" x14ac:dyDescent="0.25">
      <c r="A133" s="39" t="str">
        <f>IF(Eksplikatsioon!A134=0,"",Eksplikatsioon!A134)</f>
        <v>02</v>
      </c>
      <c r="B133" s="39">
        <f>IF(Eksplikatsioon!B134=0,"",Eksplikatsioon!B134)</f>
        <v>235</v>
      </c>
      <c r="C133" s="39" t="str">
        <f>IF(Eksplikatsioon!C134=0,"",Eksplikatsioon!C134)</f>
        <v>ÜÜRITAV PIND</v>
      </c>
      <c r="D133" s="39" t="str">
        <f>IF(Eksplikatsioon!D134=0,"",Eksplikatsioon!D134)</f>
        <v>Eesruum</v>
      </c>
      <c r="E133" s="39">
        <f>IF(Eksplikatsioon!F134=0,"",Eksplikatsioon!F134)</f>
        <v>83.2</v>
      </c>
      <c r="F133" s="39" t="str">
        <f>IF(Eksplikatsioon!G134=0,"",Eksplikatsioon!G134)</f>
        <v/>
      </c>
      <c r="G133" s="39" t="str">
        <f>IF(Eksplikatsioon!I134=0,"",Eksplikatsioon!I134)</f>
        <v>Ainukasutuses pind</v>
      </c>
      <c r="H133" s="39" t="str">
        <f>IF(Eksplikatsioon!J134=0,"",Eksplikatsioon!J134)</f>
        <v>Tartu Maakohus</v>
      </c>
      <c r="I133" s="39" t="str">
        <f>IF(Eksplikatsioon!K134=0,"",Eksplikatsioon!K134)</f>
        <v>VORU3/6-02</v>
      </c>
    </row>
    <row r="134" spans="1:9" x14ac:dyDescent="0.25">
      <c r="A134" s="39" t="str">
        <f>IF(Eksplikatsioon!A135=0,"",Eksplikatsioon!A135)</f>
        <v>02</v>
      </c>
      <c r="B134" s="39">
        <f>IF(Eksplikatsioon!B135=0,"",Eksplikatsioon!B135)</f>
        <v>236</v>
      </c>
      <c r="C134" s="39" t="str">
        <f>IF(Eksplikatsioon!C135=0,"",Eksplikatsioon!C135)</f>
        <v>ÜÜRITAV PIND</v>
      </c>
      <c r="D134" s="39" t="str">
        <f>IF(Eksplikatsioon!D135=0,"",Eksplikatsioon!D135)</f>
        <v>Kabinet/Büroo</v>
      </c>
      <c r="E134" s="39">
        <f>IF(Eksplikatsioon!F135=0,"",Eksplikatsioon!F135)</f>
        <v>19.100000000000001</v>
      </c>
      <c r="F134" s="39" t="str">
        <f>IF(Eksplikatsioon!G135=0,"",Eksplikatsioon!G135)</f>
        <v/>
      </c>
      <c r="G134" s="39" t="str">
        <f>IF(Eksplikatsioon!I135=0,"",Eksplikatsioon!I135)</f>
        <v>Ainukasutuses pind</v>
      </c>
      <c r="H134" s="39" t="str">
        <f>IF(Eksplikatsioon!J135=0,"",Eksplikatsioon!J135)</f>
        <v>Tartu Maakohus</v>
      </c>
      <c r="I134" s="39" t="str">
        <f>IF(Eksplikatsioon!K135=0,"",Eksplikatsioon!K135)</f>
        <v>VORU3/6-02</v>
      </c>
    </row>
    <row r="135" spans="1:9" x14ac:dyDescent="0.25">
      <c r="A135" s="39" t="str">
        <f>IF(Eksplikatsioon!A136=0,"",Eksplikatsioon!A136)</f>
        <v>02</v>
      </c>
      <c r="B135" s="39">
        <f>IF(Eksplikatsioon!B136=0,"",Eksplikatsioon!B136)</f>
        <v>237</v>
      </c>
      <c r="C135" s="39" t="str">
        <f>IF(Eksplikatsioon!C136=0,"",Eksplikatsioon!C136)</f>
        <v>ÜÜRITAV PIND</v>
      </c>
      <c r="D135" s="39" t="str">
        <f>IF(Eksplikatsioon!D136=0,"",Eksplikatsioon!D136)</f>
        <v>Kabinet/Büroo</v>
      </c>
      <c r="E135" s="39">
        <f>IF(Eksplikatsioon!F136=0,"",Eksplikatsioon!F136)</f>
        <v>36.4</v>
      </c>
      <c r="F135" s="39" t="str">
        <f>IF(Eksplikatsioon!G136=0,"",Eksplikatsioon!G136)</f>
        <v/>
      </c>
      <c r="G135" s="39" t="str">
        <f>IF(Eksplikatsioon!I136=0,"",Eksplikatsioon!I136)</f>
        <v>Ainukasutuses pind</v>
      </c>
      <c r="H135" s="39" t="str">
        <f>IF(Eksplikatsioon!J136=0,"",Eksplikatsioon!J136)</f>
        <v>Tartu Maakohus</v>
      </c>
      <c r="I135" s="39" t="str">
        <f>IF(Eksplikatsioon!K136=0,"",Eksplikatsioon!K136)</f>
        <v>VORU3/6-02</v>
      </c>
    </row>
    <row r="136" spans="1:9" x14ac:dyDescent="0.25">
      <c r="A136" s="39" t="str">
        <f>IF(Eksplikatsioon!A137=0,"",Eksplikatsioon!A137)</f>
        <v>02</v>
      </c>
      <c r="B136" s="39">
        <f>IF(Eksplikatsioon!B137=0,"",Eksplikatsioon!B137)</f>
        <v>238</v>
      </c>
      <c r="C136" s="39" t="str">
        <f>IF(Eksplikatsioon!C137=0,"",Eksplikatsioon!C137)</f>
        <v>ÜÜRITAV PIND</v>
      </c>
      <c r="D136" s="39" t="str">
        <f>IF(Eksplikatsioon!D137=0,"",Eksplikatsioon!D137)</f>
        <v>Kabinet/Büroo</v>
      </c>
      <c r="E136" s="39">
        <f>IF(Eksplikatsioon!F137=0,"",Eksplikatsioon!F137)</f>
        <v>18.899999999999999</v>
      </c>
      <c r="F136" s="39" t="str">
        <f>IF(Eksplikatsioon!G137=0,"",Eksplikatsioon!G137)</f>
        <v/>
      </c>
      <c r="G136" s="39" t="str">
        <f>IF(Eksplikatsioon!I137=0,"",Eksplikatsioon!I137)</f>
        <v>Ainukasutuses pind</v>
      </c>
      <c r="H136" s="39" t="str">
        <f>IF(Eksplikatsioon!J137=0,"",Eksplikatsioon!J137)</f>
        <v>Tartu Maakohus</v>
      </c>
      <c r="I136" s="39" t="str">
        <f>IF(Eksplikatsioon!K137=0,"",Eksplikatsioon!K137)</f>
        <v>VORU3/6-02</v>
      </c>
    </row>
    <row r="137" spans="1:9" x14ac:dyDescent="0.25">
      <c r="A137" s="39" t="str">
        <f>IF(Eksplikatsioon!A138=0,"",Eksplikatsioon!A138)</f>
        <v>02</v>
      </c>
      <c r="B137" s="39">
        <f>IF(Eksplikatsioon!B138=0,"",Eksplikatsioon!B138)</f>
        <v>239</v>
      </c>
      <c r="C137" s="39" t="str">
        <f>IF(Eksplikatsioon!C138=0,"",Eksplikatsioon!C138)</f>
        <v>ÜÜRITAV PIND</v>
      </c>
      <c r="D137" s="39" t="str">
        <f>IF(Eksplikatsioon!D138=0,"",Eksplikatsioon!D138)</f>
        <v>Saal</v>
      </c>
      <c r="E137" s="39">
        <f>IF(Eksplikatsioon!F138=0,"",Eksplikatsioon!F138)</f>
        <v>54.9</v>
      </c>
      <c r="F137" s="39" t="str">
        <f>IF(Eksplikatsioon!G138=0,"",Eksplikatsioon!G138)</f>
        <v/>
      </c>
      <c r="G137" s="39" t="str">
        <f>IF(Eksplikatsioon!I138=0,"",Eksplikatsioon!I138)</f>
        <v>Ainukasutuses pind</v>
      </c>
      <c r="H137" s="39" t="str">
        <f>IF(Eksplikatsioon!J138=0,"",Eksplikatsioon!J138)</f>
        <v>Tartu Maakohus</v>
      </c>
      <c r="I137" s="39" t="str">
        <f>IF(Eksplikatsioon!K138=0,"",Eksplikatsioon!K138)</f>
        <v>VORU3/6-02</v>
      </c>
    </row>
    <row r="138" spans="1:9" x14ac:dyDescent="0.25">
      <c r="A138" s="39" t="str">
        <f>IF(Eksplikatsioon!A139=0,"",Eksplikatsioon!A139)</f>
        <v>02</v>
      </c>
      <c r="B138" s="39">
        <f>IF(Eksplikatsioon!B139=0,"",Eksplikatsioon!B139)</f>
        <v>240</v>
      </c>
      <c r="C138" s="39" t="str">
        <f>IF(Eksplikatsioon!C139=0,"",Eksplikatsioon!C139)</f>
        <v>ÜÜRITAV PIND</v>
      </c>
      <c r="D138" s="39" t="str">
        <f>IF(Eksplikatsioon!D139=0,"",Eksplikatsioon!D139)</f>
        <v>Saal</v>
      </c>
      <c r="E138" s="39">
        <f>IF(Eksplikatsioon!F139=0,"",Eksplikatsioon!F139)</f>
        <v>82.8</v>
      </c>
      <c r="F138" s="39" t="str">
        <f>IF(Eksplikatsioon!G139=0,"",Eksplikatsioon!G139)</f>
        <v/>
      </c>
      <c r="G138" s="39" t="str">
        <f>IF(Eksplikatsioon!I139=0,"",Eksplikatsioon!I139)</f>
        <v>Ainukasutuses pind</v>
      </c>
      <c r="H138" s="39" t="str">
        <f>IF(Eksplikatsioon!J139=0,"",Eksplikatsioon!J139)</f>
        <v>Tartu Maakohus</v>
      </c>
      <c r="I138" s="39" t="str">
        <f>IF(Eksplikatsioon!K139=0,"",Eksplikatsioon!K139)</f>
        <v>VORU3/6-02</v>
      </c>
    </row>
    <row r="139" spans="1:9" x14ac:dyDescent="0.25">
      <c r="A139" s="39" t="str">
        <f>IF(Eksplikatsioon!A140=0,"",Eksplikatsioon!A140)</f>
        <v>02</v>
      </c>
      <c r="B139" s="39">
        <f>IF(Eksplikatsioon!B140=0,"",Eksplikatsioon!B140)</f>
        <v>241</v>
      </c>
      <c r="C139" s="39" t="str">
        <f>IF(Eksplikatsioon!C140=0,"",Eksplikatsioon!C140)</f>
        <v>ÜÜRITAV PIND</v>
      </c>
      <c r="D139" s="39" t="str">
        <f>IF(Eksplikatsioon!D140=0,"",Eksplikatsioon!D140)</f>
        <v>Kabinet/Büroo</v>
      </c>
      <c r="E139" s="39">
        <f>IF(Eksplikatsioon!F140=0,"",Eksplikatsioon!F140)</f>
        <v>14.8</v>
      </c>
      <c r="F139" s="39" t="str">
        <f>IF(Eksplikatsioon!G140=0,"",Eksplikatsioon!G140)</f>
        <v/>
      </c>
      <c r="G139" s="39" t="str">
        <f>IF(Eksplikatsioon!I140=0,"",Eksplikatsioon!I140)</f>
        <v>Ainukasutuses pind</v>
      </c>
      <c r="H139" s="39" t="str">
        <f>IF(Eksplikatsioon!J140=0,"",Eksplikatsioon!J140)</f>
        <v>Tartu Maakohus</v>
      </c>
      <c r="I139" s="39" t="str">
        <f>IF(Eksplikatsioon!K140=0,"",Eksplikatsioon!K140)</f>
        <v>VORU3/6-02</v>
      </c>
    </row>
    <row r="140" spans="1:9" x14ac:dyDescent="0.25">
      <c r="A140" s="39" t="str">
        <f>IF(Eksplikatsioon!A141=0,"",Eksplikatsioon!A141)</f>
        <v>02</v>
      </c>
      <c r="B140" s="39">
        <f>IF(Eksplikatsioon!B141=0,"",Eksplikatsioon!B141)</f>
        <v>242</v>
      </c>
      <c r="C140" s="39" t="str">
        <f>IF(Eksplikatsioon!C141=0,"",Eksplikatsioon!C141)</f>
        <v>ÜÜRITAV PIND</v>
      </c>
      <c r="D140" s="39" t="str">
        <f>IF(Eksplikatsioon!D141=0,"",Eksplikatsioon!D141)</f>
        <v>Kabinet/Büroo</v>
      </c>
      <c r="E140" s="39">
        <f>IF(Eksplikatsioon!F141=0,"",Eksplikatsioon!F141)</f>
        <v>10.199999999999999</v>
      </c>
      <c r="F140" s="39" t="str">
        <f>IF(Eksplikatsioon!G141=0,"",Eksplikatsioon!G141)</f>
        <v/>
      </c>
      <c r="G140" s="39" t="str">
        <f>IF(Eksplikatsioon!I141=0,"",Eksplikatsioon!I141)</f>
        <v>Ainukasutuses pind</v>
      </c>
      <c r="H140" s="39" t="str">
        <f>IF(Eksplikatsioon!J141=0,"",Eksplikatsioon!J141)</f>
        <v>Tartu Maakohus</v>
      </c>
      <c r="I140" s="39" t="str">
        <f>IF(Eksplikatsioon!K141=0,"",Eksplikatsioon!K141)</f>
        <v>VORU3/6-02</v>
      </c>
    </row>
    <row r="141" spans="1:9" x14ac:dyDescent="0.25">
      <c r="A141" s="39" t="str">
        <f>IF(Eksplikatsioon!A142=0,"",Eksplikatsioon!A142)</f>
        <v>02</v>
      </c>
      <c r="B141" s="39">
        <f>IF(Eksplikatsioon!B142=0,"",Eksplikatsioon!B142)</f>
        <v>243</v>
      </c>
      <c r="C141" s="39" t="str">
        <f>IF(Eksplikatsioon!C142=0,"",Eksplikatsioon!C142)</f>
        <v>TEHNOPIND</v>
      </c>
      <c r="D141" s="39" t="str">
        <f>IF(Eksplikatsioon!D142=0,"",Eksplikatsioon!D142)</f>
        <v>Vent ruum</v>
      </c>
      <c r="E141" s="39">
        <f>IF(Eksplikatsioon!F142=0,"",Eksplikatsioon!F142)</f>
        <v>17.8</v>
      </c>
      <c r="F141" s="39" t="str">
        <f>IF(Eksplikatsioon!G142=0,"",Eksplikatsioon!G142)</f>
        <v/>
      </c>
      <c r="G141" s="39" t="str">
        <f>IF(Eksplikatsioon!I142=0,"",Eksplikatsioon!I142)</f>
        <v/>
      </c>
      <c r="H141" s="39" t="str">
        <f>IF(Eksplikatsioon!J142=0,"",Eksplikatsioon!J142)</f>
        <v/>
      </c>
      <c r="I141" s="39" t="str">
        <f>IF(Eksplikatsioon!K142=0,"",Eksplikatsioon!K142)</f>
        <v/>
      </c>
    </row>
    <row r="142" spans="1:9" x14ac:dyDescent="0.25">
      <c r="A142" s="39" t="str">
        <f>IF(Eksplikatsioon!A143=0,"",Eksplikatsioon!A143)</f>
        <v>02</v>
      </c>
      <c r="B142" s="39">
        <f>IF(Eksplikatsioon!B143=0,"",Eksplikatsioon!B143)</f>
        <v>244</v>
      </c>
      <c r="C142" s="39" t="str">
        <f>IF(Eksplikatsioon!C143=0,"",Eksplikatsioon!C143)</f>
        <v>ÜÜRITAV PIND</v>
      </c>
      <c r="D142" s="39" t="str">
        <f>IF(Eksplikatsioon!D143=0,"",Eksplikatsioon!D143)</f>
        <v>Arhiiv</v>
      </c>
      <c r="E142" s="39">
        <f>IF(Eksplikatsioon!F143=0,"",Eksplikatsioon!F143)</f>
        <v>35.200000000000003</v>
      </c>
      <c r="F142" s="39" t="str">
        <f>IF(Eksplikatsioon!G143=0,"",Eksplikatsioon!G143)</f>
        <v/>
      </c>
      <c r="G142" s="39" t="str">
        <f>IF(Eksplikatsioon!I143=0,"",Eksplikatsioon!I143)</f>
        <v>Ainukasutuses pind</v>
      </c>
      <c r="H142" s="39" t="str">
        <f>IF(Eksplikatsioon!J143=0,"",Eksplikatsioon!J143)</f>
        <v>Tartu Maakohus</v>
      </c>
      <c r="I142" s="39" t="str">
        <f>IF(Eksplikatsioon!K143=0,"",Eksplikatsioon!K143)</f>
        <v>VORU3/6-02</v>
      </c>
    </row>
    <row r="143" spans="1:9" x14ac:dyDescent="0.25">
      <c r="A143" s="39" t="str">
        <f>IF(Eksplikatsioon!A144=0,"",Eksplikatsioon!A144)</f>
        <v>02</v>
      </c>
      <c r="B143" s="39">
        <f>IF(Eksplikatsioon!B144=0,"",Eksplikatsioon!B144)</f>
        <v>245</v>
      </c>
      <c r="C143" s="39" t="str">
        <f>IF(Eksplikatsioon!C144=0,"",Eksplikatsioon!C144)</f>
        <v>ÜÜRITAV PIND</v>
      </c>
      <c r="D143" s="39" t="str">
        <f>IF(Eksplikatsioon!D144=0,"",Eksplikatsioon!D144)</f>
        <v>Eesruum</v>
      </c>
      <c r="E143" s="39">
        <f>IF(Eksplikatsioon!F144=0,"",Eksplikatsioon!F144)</f>
        <v>6.4</v>
      </c>
      <c r="F143" s="39" t="str">
        <f>IF(Eksplikatsioon!G144=0,"",Eksplikatsioon!G144)</f>
        <v/>
      </c>
      <c r="G143" s="39" t="str">
        <f>IF(Eksplikatsioon!I144=0,"",Eksplikatsioon!I144)</f>
        <v>Ainukasutuses pind</v>
      </c>
      <c r="H143" s="39" t="str">
        <f>IF(Eksplikatsioon!J144=0,"",Eksplikatsioon!J144)</f>
        <v>Tartu Maakohus</v>
      </c>
      <c r="I143" s="39" t="str">
        <f>IF(Eksplikatsioon!K144=0,"",Eksplikatsioon!K144)</f>
        <v>VORU3/6-02</v>
      </c>
    </row>
    <row r="144" spans="1:9" x14ac:dyDescent="0.25">
      <c r="A144" s="39" t="str">
        <f>IF(Eksplikatsioon!A145=0,"",Eksplikatsioon!A145)</f>
        <v>02</v>
      </c>
      <c r="B144" s="39">
        <f>IF(Eksplikatsioon!B145=0,"",Eksplikatsioon!B145)</f>
        <v>246</v>
      </c>
      <c r="C144" s="39" t="str">
        <f>IF(Eksplikatsioon!C145=0,"",Eksplikatsioon!C145)</f>
        <v>ÜÜRITAV PIND</v>
      </c>
      <c r="D144" s="39" t="str">
        <f>IF(Eksplikatsioon!D145=0,"",Eksplikatsioon!D145)</f>
        <v>Ooteruum/Teenindusruum</v>
      </c>
      <c r="E144" s="39">
        <f>IF(Eksplikatsioon!F145=0,"",Eksplikatsioon!F145)</f>
        <v>5</v>
      </c>
      <c r="F144" s="39" t="str">
        <f>IF(Eksplikatsioon!G145=0,"",Eksplikatsioon!G145)</f>
        <v/>
      </c>
      <c r="G144" s="39" t="str">
        <f>IF(Eksplikatsioon!I145=0,"",Eksplikatsioon!I145)</f>
        <v>Ainukasutuses pind</v>
      </c>
      <c r="H144" s="39" t="str">
        <f>IF(Eksplikatsioon!J145=0,"",Eksplikatsioon!J145)</f>
        <v>Tartu Maakohus</v>
      </c>
      <c r="I144" s="39" t="str">
        <f>IF(Eksplikatsioon!K145=0,"",Eksplikatsioon!K145)</f>
        <v>VORU3/6-02</v>
      </c>
    </row>
    <row r="145" spans="1:9" x14ac:dyDescent="0.25">
      <c r="A145" s="39" t="str">
        <f>IF(Eksplikatsioon!A146=0,"",Eksplikatsioon!A146)</f>
        <v>02</v>
      </c>
      <c r="B145" s="39">
        <f>IF(Eksplikatsioon!B146=0,"",Eksplikatsioon!B146)</f>
        <v>247</v>
      </c>
      <c r="C145" s="39" t="str">
        <f>IF(Eksplikatsioon!C146=0,"",Eksplikatsioon!C146)</f>
        <v>ÜÜRITAV PIND</v>
      </c>
      <c r="D145" s="39" t="str">
        <f>IF(Eksplikatsioon!D146=0,"",Eksplikatsioon!D146)</f>
        <v>Ooteruum/Teenindusruum</v>
      </c>
      <c r="E145" s="39">
        <f>IF(Eksplikatsioon!F146=0,"",Eksplikatsioon!F146)</f>
        <v>4.2</v>
      </c>
      <c r="F145" s="39" t="str">
        <f>IF(Eksplikatsioon!G146=0,"",Eksplikatsioon!G146)</f>
        <v/>
      </c>
      <c r="G145" s="39" t="str">
        <f>IF(Eksplikatsioon!I146=0,"",Eksplikatsioon!I146)</f>
        <v>Ainukasutuses pind</v>
      </c>
      <c r="H145" s="39" t="str">
        <f>IF(Eksplikatsioon!J146=0,"",Eksplikatsioon!J146)</f>
        <v>Tartu Maakohus</v>
      </c>
      <c r="I145" s="39" t="str">
        <f>IF(Eksplikatsioon!K146=0,"",Eksplikatsioon!K146)</f>
        <v>VORU3/6-02</v>
      </c>
    </row>
    <row r="146" spans="1:9" x14ac:dyDescent="0.25">
      <c r="A146" s="39" t="str">
        <f>IF(Eksplikatsioon!A147=0,"",Eksplikatsioon!A147)</f>
        <v>02</v>
      </c>
      <c r="B146" s="39">
        <f>IF(Eksplikatsioon!B147=0,"",Eksplikatsioon!B147)</f>
        <v>248</v>
      </c>
      <c r="C146" s="39" t="str">
        <f>IF(Eksplikatsioon!C147=0,"",Eksplikatsioon!C147)</f>
        <v>ÜÜRITAV PIND</v>
      </c>
      <c r="D146" s="39" t="str">
        <f>IF(Eksplikatsioon!D147=0,"",Eksplikatsioon!D147)</f>
        <v>WC</v>
      </c>
      <c r="E146" s="39">
        <f>IF(Eksplikatsioon!F147=0,"",Eksplikatsioon!F147)</f>
        <v>2.2000000000000002</v>
      </c>
      <c r="F146" s="39" t="str">
        <f>IF(Eksplikatsioon!G147=0,"",Eksplikatsioon!G147)</f>
        <v/>
      </c>
      <c r="G146" s="39" t="str">
        <f>IF(Eksplikatsioon!I147=0,"",Eksplikatsioon!I147)</f>
        <v>Ainukasutuses pind</v>
      </c>
      <c r="H146" s="39" t="str">
        <f>IF(Eksplikatsioon!J147=0,"",Eksplikatsioon!J147)</f>
        <v>Tartu Maakohus</v>
      </c>
      <c r="I146" s="39" t="str">
        <f>IF(Eksplikatsioon!K147=0,"",Eksplikatsioon!K147)</f>
        <v>VORU3/6-02</v>
      </c>
    </row>
    <row r="147" spans="1:9" x14ac:dyDescent="0.25">
      <c r="A147" s="39" t="str">
        <f>IF(Eksplikatsioon!A148=0,"",Eksplikatsioon!A148)</f>
        <v>02</v>
      </c>
      <c r="B147" s="39">
        <f>IF(Eksplikatsioon!B148=0,"",Eksplikatsioon!B148)</f>
        <v>249</v>
      </c>
      <c r="C147" s="39" t="str">
        <f>IF(Eksplikatsioon!C148=0,"",Eksplikatsioon!C148)</f>
        <v>VERTIKAALSETE ÜHENDUSTEEDE PIND</v>
      </c>
      <c r="D147" s="39" t="str">
        <f>IF(Eksplikatsioon!D148=0,"",Eksplikatsioon!D148)</f>
        <v>Trepp/Trepikoda</v>
      </c>
      <c r="E147" s="39">
        <f>IF(Eksplikatsioon!F148=0,"",Eksplikatsioon!F148)</f>
        <v>15.1</v>
      </c>
      <c r="F147" s="39" t="str">
        <f>IF(Eksplikatsioon!G148=0,"",Eksplikatsioon!G148)</f>
        <v/>
      </c>
      <c r="G147" s="39" t="str">
        <f>IF(Eksplikatsioon!I148=0,"",Eksplikatsioon!I148)</f>
        <v/>
      </c>
      <c r="H147" s="39" t="str">
        <f>IF(Eksplikatsioon!J148=0,"",Eksplikatsioon!J148)</f>
        <v/>
      </c>
      <c r="I147" s="39" t="str">
        <f>IF(Eksplikatsioon!K148=0,"",Eksplikatsioon!K148)</f>
        <v/>
      </c>
    </row>
    <row r="148" spans="1:9" x14ac:dyDescent="0.25">
      <c r="A148" s="39" t="str">
        <f>IF(Eksplikatsioon!A149=0,"",Eksplikatsioon!A149)</f>
        <v>02</v>
      </c>
      <c r="B148" s="39">
        <f>IF(Eksplikatsioon!B149=0,"",Eksplikatsioon!B149)</f>
        <v>250</v>
      </c>
      <c r="C148" s="39" t="str">
        <f>IF(Eksplikatsioon!C149=0,"",Eksplikatsioon!C149)</f>
        <v>ÜÜRITAV PIND</v>
      </c>
      <c r="D148" s="39" t="str">
        <f>IF(Eksplikatsioon!D149=0,"",Eksplikatsioon!D149)</f>
        <v>Eesruum</v>
      </c>
      <c r="E148" s="39">
        <f>IF(Eksplikatsioon!F149=0,"",Eksplikatsioon!F149)</f>
        <v>52.4</v>
      </c>
      <c r="F148" s="39" t="str">
        <f>IF(Eksplikatsioon!G149=0,"",Eksplikatsioon!G149)</f>
        <v/>
      </c>
      <c r="G148" s="39" t="str">
        <f>IF(Eksplikatsioon!I149=0,"",Eksplikatsioon!I149)</f>
        <v>Ainukasutuses pind</v>
      </c>
      <c r="H148" s="39" t="str">
        <f>IF(Eksplikatsioon!J149=0,"",Eksplikatsioon!J149)</f>
        <v>Tartu Maakohus</v>
      </c>
      <c r="I148" s="39" t="str">
        <f>IF(Eksplikatsioon!K149=0,"",Eksplikatsioon!K149)</f>
        <v>VORU3/6-02</v>
      </c>
    </row>
    <row r="149" spans="1:9" x14ac:dyDescent="0.25">
      <c r="A149" s="39" t="str">
        <f>IF(Eksplikatsioon!A150=0,"",Eksplikatsioon!A150)</f>
        <v>02</v>
      </c>
      <c r="B149" s="39">
        <f>IF(Eksplikatsioon!B150=0,"",Eksplikatsioon!B150)</f>
        <v>251</v>
      </c>
      <c r="C149" s="39" t="str">
        <f>IF(Eksplikatsioon!C150=0,"",Eksplikatsioon!C150)</f>
        <v>ÜÜRITAV PIND</v>
      </c>
      <c r="D149" s="39" t="str">
        <f>IF(Eksplikatsioon!D150=0,"",Eksplikatsioon!D150)</f>
        <v>Kabinet/Büroo</v>
      </c>
      <c r="E149" s="39">
        <f>IF(Eksplikatsioon!F150=0,"",Eksplikatsioon!F150)</f>
        <v>12.3</v>
      </c>
      <c r="F149" s="39" t="str">
        <f>IF(Eksplikatsioon!G150=0,"",Eksplikatsioon!G150)</f>
        <v/>
      </c>
      <c r="G149" s="39" t="str">
        <f>IF(Eksplikatsioon!I150=0,"",Eksplikatsioon!I150)</f>
        <v>Ainukasutuses pind</v>
      </c>
      <c r="H149" s="39" t="str">
        <f>IF(Eksplikatsioon!J150=0,"",Eksplikatsioon!J150)</f>
        <v>Tartu Maakohus</v>
      </c>
      <c r="I149" s="39" t="str">
        <f>IF(Eksplikatsioon!K150=0,"",Eksplikatsioon!K150)</f>
        <v>VORU3/6-02</v>
      </c>
    </row>
    <row r="150" spans="1:9" x14ac:dyDescent="0.25">
      <c r="A150" s="39" t="str">
        <f>IF(Eksplikatsioon!A151=0,"",Eksplikatsioon!A151)</f>
        <v>02</v>
      </c>
      <c r="B150" s="39">
        <f>IF(Eksplikatsioon!B151=0,"",Eksplikatsioon!B151)</f>
        <v>252</v>
      </c>
      <c r="C150" s="39" t="str">
        <f>IF(Eksplikatsioon!C151=0,"",Eksplikatsioon!C151)</f>
        <v>ÜÜRITAV PIND</v>
      </c>
      <c r="D150" s="39" t="str">
        <f>IF(Eksplikatsioon!D151=0,"",Eksplikatsioon!D151)</f>
        <v>Kabinet/Büroo</v>
      </c>
      <c r="E150" s="39">
        <f>IF(Eksplikatsioon!F151=0,"",Eksplikatsioon!F151)</f>
        <v>13.4</v>
      </c>
      <c r="F150" s="39" t="str">
        <f>IF(Eksplikatsioon!G151=0,"",Eksplikatsioon!G151)</f>
        <v/>
      </c>
      <c r="G150" s="39" t="str">
        <f>IF(Eksplikatsioon!I151=0,"",Eksplikatsioon!I151)</f>
        <v>Ainukasutuses pind</v>
      </c>
      <c r="H150" s="39" t="str">
        <f>IF(Eksplikatsioon!J151=0,"",Eksplikatsioon!J151)</f>
        <v>Tartu Maakohus</v>
      </c>
      <c r="I150" s="39" t="str">
        <f>IF(Eksplikatsioon!K151=0,"",Eksplikatsioon!K151)</f>
        <v>VORU3/6-02</v>
      </c>
    </row>
    <row r="151" spans="1:9" x14ac:dyDescent="0.25">
      <c r="A151" s="39" t="str">
        <f>IF(Eksplikatsioon!A152=0,"",Eksplikatsioon!A152)</f>
        <v>02</v>
      </c>
      <c r="B151" s="39">
        <f>IF(Eksplikatsioon!B152=0,"",Eksplikatsioon!B152)</f>
        <v>253</v>
      </c>
      <c r="C151" s="39" t="str">
        <f>IF(Eksplikatsioon!C152=0,"",Eksplikatsioon!C152)</f>
        <v>ÜÜRITAV PIND</v>
      </c>
      <c r="D151" s="39" t="str">
        <f>IF(Eksplikatsioon!D152=0,"",Eksplikatsioon!D152)</f>
        <v>Kabinet/Büroo</v>
      </c>
      <c r="E151" s="39">
        <f>IF(Eksplikatsioon!F152=0,"",Eksplikatsioon!F152)</f>
        <v>13.5</v>
      </c>
      <c r="F151" s="39" t="str">
        <f>IF(Eksplikatsioon!G152=0,"",Eksplikatsioon!G152)</f>
        <v/>
      </c>
      <c r="G151" s="39" t="str">
        <f>IF(Eksplikatsioon!I152=0,"",Eksplikatsioon!I152)</f>
        <v>Ainukasutuses pind</v>
      </c>
      <c r="H151" s="39" t="str">
        <f>IF(Eksplikatsioon!J152=0,"",Eksplikatsioon!J152)</f>
        <v>Tartu Maakohus</v>
      </c>
      <c r="I151" s="39" t="str">
        <f>IF(Eksplikatsioon!K152=0,"",Eksplikatsioon!K152)</f>
        <v>VORU3/6-02</v>
      </c>
    </row>
    <row r="152" spans="1:9" x14ac:dyDescent="0.25">
      <c r="A152" s="39" t="str">
        <f>IF(Eksplikatsioon!A153=0,"",Eksplikatsioon!A153)</f>
        <v>02</v>
      </c>
      <c r="B152" s="39">
        <f>IF(Eksplikatsioon!B153=0,"",Eksplikatsioon!B153)</f>
        <v>254</v>
      </c>
      <c r="C152" s="39" t="str">
        <f>IF(Eksplikatsioon!C153=0,"",Eksplikatsioon!C153)</f>
        <v>ÜÜRITAV PIND</v>
      </c>
      <c r="D152" s="39" t="str">
        <f>IF(Eksplikatsioon!D153=0,"",Eksplikatsioon!D153)</f>
        <v>Puhkeruum</v>
      </c>
      <c r="E152" s="39">
        <f>IF(Eksplikatsioon!F153=0,"",Eksplikatsioon!F153)</f>
        <v>27.8</v>
      </c>
      <c r="F152" s="39" t="str">
        <f>IF(Eksplikatsioon!G153=0,"",Eksplikatsioon!G153)</f>
        <v/>
      </c>
      <c r="G152" s="39" t="str">
        <f>IF(Eksplikatsioon!I153=0,"",Eksplikatsioon!I153)</f>
        <v>Ainukasutuses pind</v>
      </c>
      <c r="H152" s="39" t="str">
        <f>IF(Eksplikatsioon!J153=0,"",Eksplikatsioon!J153)</f>
        <v>Tartu Maakohus</v>
      </c>
      <c r="I152" s="39" t="str">
        <f>IF(Eksplikatsioon!K153=0,"",Eksplikatsioon!K153)</f>
        <v>VORU3/6-02</v>
      </c>
    </row>
    <row r="153" spans="1:9" x14ac:dyDescent="0.25">
      <c r="A153" s="39" t="str">
        <f>IF(Eksplikatsioon!A154=0,"",Eksplikatsioon!A154)</f>
        <v>02</v>
      </c>
      <c r="B153" s="39">
        <f>IF(Eksplikatsioon!B154=0,"",Eksplikatsioon!B154)</f>
        <v>255</v>
      </c>
      <c r="C153" s="39" t="str">
        <f>IF(Eksplikatsioon!C154=0,"",Eksplikatsioon!C154)</f>
        <v>TEHNOPIND</v>
      </c>
      <c r="D153" s="39" t="str">
        <f>IF(Eksplikatsioon!D154=0,"",Eksplikatsioon!D154)</f>
        <v>Hoolderuum</v>
      </c>
      <c r="E153" s="39">
        <f>IF(Eksplikatsioon!F154=0,"",Eksplikatsioon!F154)</f>
        <v>7.7</v>
      </c>
      <c r="F153" s="39" t="str">
        <f>IF(Eksplikatsioon!G154=0,"",Eksplikatsioon!G154)</f>
        <v/>
      </c>
      <c r="G153" s="39" t="str">
        <f>IF(Eksplikatsioon!I154=0,"",Eksplikatsioon!I154)</f>
        <v/>
      </c>
      <c r="H153" s="39" t="str">
        <f>IF(Eksplikatsioon!J154=0,"",Eksplikatsioon!J154)</f>
        <v/>
      </c>
      <c r="I153" s="39" t="str">
        <f>IF(Eksplikatsioon!K154=0,"",Eksplikatsioon!K154)</f>
        <v/>
      </c>
    </row>
    <row r="154" spans="1:9" x14ac:dyDescent="0.25">
      <c r="A154" s="39" t="str">
        <f>IF(Eksplikatsioon!A155=0,"",Eksplikatsioon!A155)</f>
        <v>02</v>
      </c>
      <c r="B154" s="39">
        <f>IF(Eksplikatsioon!B155=0,"",Eksplikatsioon!B155)</f>
        <v>256</v>
      </c>
      <c r="C154" s="39" t="str">
        <f>IF(Eksplikatsioon!C155=0,"",Eksplikatsioon!C155)</f>
        <v>ÜÜRITAV PIND</v>
      </c>
      <c r="D154" s="39" t="str">
        <f>IF(Eksplikatsioon!D155=0,"",Eksplikatsioon!D155)</f>
        <v>WC</v>
      </c>
      <c r="E154" s="39">
        <f>IF(Eksplikatsioon!F155=0,"",Eksplikatsioon!F155)</f>
        <v>3.9</v>
      </c>
      <c r="F154" s="39" t="str">
        <f>IF(Eksplikatsioon!G155=0,"",Eksplikatsioon!G155)</f>
        <v/>
      </c>
      <c r="G154" s="39" t="str">
        <f>IF(Eksplikatsioon!I155=0,"",Eksplikatsioon!I155)</f>
        <v>Ainukasutuses pind</v>
      </c>
      <c r="H154" s="39" t="str">
        <f>IF(Eksplikatsioon!J155=0,"",Eksplikatsioon!J155)</f>
        <v>Tartu Maakohus</v>
      </c>
      <c r="I154" s="39" t="str">
        <f>IF(Eksplikatsioon!K155=0,"",Eksplikatsioon!K155)</f>
        <v>VORU3/6-02</v>
      </c>
    </row>
    <row r="155" spans="1:9" x14ac:dyDescent="0.25">
      <c r="A155" s="39" t="str">
        <f>IF(Eksplikatsioon!A156=0,"",Eksplikatsioon!A156)</f>
        <v>02</v>
      </c>
      <c r="B155" s="39">
        <f>IF(Eksplikatsioon!B156=0,"",Eksplikatsioon!B156)</f>
        <v>257</v>
      </c>
      <c r="C155" s="39" t="str">
        <f>IF(Eksplikatsioon!C156=0,"",Eksplikatsioon!C156)</f>
        <v>ÜÜRITAV PIND</v>
      </c>
      <c r="D155" s="39" t="str">
        <f>IF(Eksplikatsioon!D156=0,"",Eksplikatsioon!D156)</f>
        <v>WC</v>
      </c>
      <c r="E155" s="39">
        <f>IF(Eksplikatsioon!F156=0,"",Eksplikatsioon!F156)</f>
        <v>4.2</v>
      </c>
      <c r="F155" s="39" t="str">
        <f>IF(Eksplikatsioon!G156=0,"",Eksplikatsioon!G156)</f>
        <v/>
      </c>
      <c r="G155" s="39" t="str">
        <f>IF(Eksplikatsioon!I156=0,"",Eksplikatsioon!I156)</f>
        <v>Ainukasutuses pind</v>
      </c>
      <c r="H155" s="39" t="str">
        <f>IF(Eksplikatsioon!J156=0,"",Eksplikatsioon!J156)</f>
        <v>Tartu Maakohus</v>
      </c>
      <c r="I155" s="39" t="str">
        <f>IF(Eksplikatsioon!K156=0,"",Eksplikatsioon!K156)</f>
        <v>VORU3/6-02</v>
      </c>
    </row>
    <row r="156" spans="1:9" x14ac:dyDescent="0.25">
      <c r="A156" s="39" t="str">
        <f>IF(Eksplikatsioon!A157=0,"",Eksplikatsioon!A157)</f>
        <v>02</v>
      </c>
      <c r="B156" s="39">
        <f>IF(Eksplikatsioon!B157=0,"",Eksplikatsioon!B157)</f>
        <v>258</v>
      </c>
      <c r="C156" s="39" t="str">
        <f>IF(Eksplikatsioon!C157=0,"",Eksplikatsioon!C157)</f>
        <v>ÜÜRITAV PIND</v>
      </c>
      <c r="D156" s="39" t="str">
        <f>IF(Eksplikatsioon!D157=0,"",Eksplikatsioon!D157)</f>
        <v>Kabinet/Büroo</v>
      </c>
      <c r="E156" s="39">
        <f>IF(Eksplikatsioon!F157=0,"",Eksplikatsioon!F157)</f>
        <v>19.7</v>
      </c>
      <c r="F156" s="39" t="str">
        <f>IF(Eksplikatsioon!G157=0,"",Eksplikatsioon!G157)</f>
        <v/>
      </c>
      <c r="G156" s="39" t="str">
        <f>IF(Eksplikatsioon!I157=0,"",Eksplikatsioon!I157)</f>
        <v>Ainukasutuses pind</v>
      </c>
      <c r="H156" s="39" t="str">
        <f>IF(Eksplikatsioon!J157=0,"",Eksplikatsioon!J157)</f>
        <v>Tartu Maakohus</v>
      </c>
      <c r="I156" s="39" t="str">
        <f>IF(Eksplikatsioon!K157=0,"",Eksplikatsioon!K157)</f>
        <v>VORU3/6-02</v>
      </c>
    </row>
    <row r="157" spans="1:9" x14ac:dyDescent="0.25">
      <c r="A157" s="39" t="str">
        <f>IF(Eksplikatsioon!A158=0,"",Eksplikatsioon!A158)</f>
        <v>02</v>
      </c>
      <c r="B157" s="39">
        <f>IF(Eksplikatsioon!B158=0,"",Eksplikatsioon!B158)</f>
        <v>259</v>
      </c>
      <c r="C157" s="39" t="str">
        <f>IF(Eksplikatsioon!C158=0,"",Eksplikatsioon!C158)</f>
        <v>ÜÜRITAV PIND</v>
      </c>
      <c r="D157" s="39" t="str">
        <f>IF(Eksplikatsioon!D158=0,"",Eksplikatsioon!D158)</f>
        <v>Kabinet/Büroo</v>
      </c>
      <c r="E157" s="39">
        <f>IF(Eksplikatsioon!F158=0,"",Eksplikatsioon!F158)</f>
        <v>18.7</v>
      </c>
      <c r="F157" s="39" t="str">
        <f>IF(Eksplikatsioon!G158=0,"",Eksplikatsioon!G158)</f>
        <v/>
      </c>
      <c r="G157" s="39" t="str">
        <f>IF(Eksplikatsioon!I158=0,"",Eksplikatsioon!I158)</f>
        <v>Ainukasutuses pind</v>
      </c>
      <c r="H157" s="39" t="str">
        <f>IF(Eksplikatsioon!J158=0,"",Eksplikatsioon!J158)</f>
        <v>Tartu Maakohus</v>
      </c>
      <c r="I157" s="39" t="str">
        <f>IF(Eksplikatsioon!K158=0,"",Eksplikatsioon!K158)</f>
        <v>VORU3/6-02</v>
      </c>
    </row>
    <row r="158" spans="1:9" x14ac:dyDescent="0.25">
      <c r="A158" s="39" t="str">
        <f>IF(Eksplikatsioon!A159=0,"",Eksplikatsioon!A159)</f>
        <v>02</v>
      </c>
      <c r="B158" s="39">
        <f>IF(Eksplikatsioon!B159=0,"",Eksplikatsioon!B159)</f>
        <v>260</v>
      </c>
      <c r="C158" s="39" t="str">
        <f>IF(Eksplikatsioon!C159=0,"",Eksplikatsioon!C159)</f>
        <v>ÜÜRITAV PIND</v>
      </c>
      <c r="D158" s="39" t="str">
        <f>IF(Eksplikatsioon!D159=0,"",Eksplikatsioon!D159)</f>
        <v>Kabinet/Büroo</v>
      </c>
      <c r="E158" s="39">
        <f>IF(Eksplikatsioon!F159=0,"",Eksplikatsioon!F159)</f>
        <v>18.399999999999999</v>
      </c>
      <c r="F158" s="39" t="str">
        <f>IF(Eksplikatsioon!G159=0,"",Eksplikatsioon!G159)</f>
        <v/>
      </c>
      <c r="G158" s="39" t="str">
        <f>IF(Eksplikatsioon!I159=0,"",Eksplikatsioon!I159)</f>
        <v>Ainukasutuses pind</v>
      </c>
      <c r="H158" s="39" t="str">
        <f>IF(Eksplikatsioon!J159=0,"",Eksplikatsioon!J159)</f>
        <v>Tartu Maakohus</v>
      </c>
      <c r="I158" s="39" t="str">
        <f>IF(Eksplikatsioon!K159=0,"",Eksplikatsioon!K159)</f>
        <v>VORU3/6-02</v>
      </c>
    </row>
    <row r="159" spans="1:9" x14ac:dyDescent="0.25">
      <c r="A159" s="39" t="str">
        <f>IF(Eksplikatsioon!A160=0,"",Eksplikatsioon!A160)</f>
        <v>02</v>
      </c>
      <c r="B159" s="39">
        <f>IF(Eksplikatsioon!B160=0,"",Eksplikatsioon!B160)</f>
        <v>261</v>
      </c>
      <c r="C159" s="39" t="str">
        <f>IF(Eksplikatsioon!C160=0,"",Eksplikatsioon!C160)</f>
        <v>ÜÜRITAV PIND</v>
      </c>
      <c r="D159" s="39" t="str">
        <f>IF(Eksplikatsioon!D160=0,"",Eksplikatsioon!D160)</f>
        <v>Kabinet/Büroo</v>
      </c>
      <c r="E159" s="39">
        <f>IF(Eksplikatsioon!F160=0,"",Eksplikatsioon!F160)</f>
        <v>17.100000000000001</v>
      </c>
      <c r="F159" s="39" t="str">
        <f>IF(Eksplikatsioon!G160=0,"",Eksplikatsioon!G160)</f>
        <v/>
      </c>
      <c r="G159" s="39" t="str">
        <f>IF(Eksplikatsioon!I160=0,"",Eksplikatsioon!I160)</f>
        <v>Ainukasutuses pind</v>
      </c>
      <c r="H159" s="39" t="str">
        <f>IF(Eksplikatsioon!J160=0,"",Eksplikatsioon!J160)</f>
        <v>Tartu Maakohus</v>
      </c>
      <c r="I159" s="39" t="str">
        <f>IF(Eksplikatsioon!K160=0,"",Eksplikatsioon!K160)</f>
        <v>VORU3/6-02</v>
      </c>
    </row>
    <row r="160" spans="1:9" x14ac:dyDescent="0.25">
      <c r="A160" s="39" t="str">
        <f>IF(Eksplikatsioon!A161=0,"",Eksplikatsioon!A161)</f>
        <v/>
      </c>
      <c r="B160" s="39" t="str">
        <f>IF(Eksplikatsioon!B161=0,"",Eksplikatsioon!B161)</f>
        <v/>
      </c>
      <c r="C160" s="39" t="str">
        <f>IF(Eksplikatsioon!C161=0,"",Eksplikatsioon!C161)</f>
        <v/>
      </c>
      <c r="D160" s="39" t="str">
        <f>IF(Eksplikatsioon!D161=0,"",Eksplikatsioon!D161)</f>
        <v/>
      </c>
      <c r="E160" s="39" t="str">
        <f>IF(Eksplikatsioon!F161=0,"",Eksplikatsioon!F161)</f>
        <v/>
      </c>
      <c r="F160" s="39" t="str">
        <f>IF(Eksplikatsioon!G161=0,"",Eksplikatsioon!G161)</f>
        <v/>
      </c>
      <c r="G160" s="39" t="str">
        <f>IF(Eksplikatsioon!I161=0,"",Eksplikatsioon!I161)</f>
        <v/>
      </c>
      <c r="H160" s="39" t="str">
        <f>IF(Eksplikatsioon!J161=0,"",Eksplikatsioon!J161)</f>
        <v/>
      </c>
      <c r="I160" s="39" t="str">
        <f>IF(Eksplikatsioon!K161=0,"",Eksplikatsioon!K161)</f>
        <v/>
      </c>
    </row>
    <row r="161" spans="1:9" x14ac:dyDescent="0.25">
      <c r="A161" s="39" t="str">
        <f>IF(Eksplikatsioon!A162=0,"",Eksplikatsioon!A162)</f>
        <v/>
      </c>
      <c r="B161" s="39" t="str">
        <f>IF(Eksplikatsioon!B162=0,"",Eksplikatsioon!B162)</f>
        <v/>
      </c>
      <c r="C161" s="39" t="str">
        <f>IF(Eksplikatsioon!C162=0,"",Eksplikatsioon!C162)</f>
        <v/>
      </c>
      <c r="D161" s="39" t="str">
        <f>IF(Eksplikatsioon!D162=0,"",Eksplikatsioon!D162)</f>
        <v/>
      </c>
      <c r="E161" s="39" t="str">
        <f>IF(Eksplikatsioon!F162=0,"",Eksplikatsioon!F162)</f>
        <v/>
      </c>
      <c r="F161" s="39" t="str">
        <f>IF(Eksplikatsioon!G162=0,"",Eksplikatsioon!G162)</f>
        <v/>
      </c>
      <c r="G161" s="39" t="str">
        <f>IF(Eksplikatsioon!I162=0,"",Eksplikatsioon!I162)</f>
        <v/>
      </c>
      <c r="H161" s="39" t="str">
        <f>IF(Eksplikatsioon!J162=0,"",Eksplikatsioon!J162)</f>
        <v/>
      </c>
      <c r="I161" s="39" t="str">
        <f>IF(Eksplikatsioon!K162=0,"",Eksplikatsioon!K162)</f>
        <v/>
      </c>
    </row>
    <row r="162" spans="1:9" x14ac:dyDescent="0.25">
      <c r="A162" s="39" t="str">
        <f>IF(Eksplikatsioon!A163=0,"",Eksplikatsioon!A163)</f>
        <v/>
      </c>
      <c r="B162" s="39" t="str">
        <f>IF(Eksplikatsioon!B163=0,"",Eksplikatsioon!B163)</f>
        <v/>
      </c>
      <c r="C162" s="39" t="str">
        <f>IF(Eksplikatsioon!C163=0,"",Eksplikatsioon!C163)</f>
        <v/>
      </c>
      <c r="D162" s="39" t="str">
        <f>IF(Eksplikatsioon!D163=0,"",Eksplikatsioon!D163)</f>
        <v/>
      </c>
      <c r="E162" s="39" t="str">
        <f>IF(Eksplikatsioon!F163=0,"",Eksplikatsioon!F163)</f>
        <v/>
      </c>
      <c r="F162" s="39" t="str">
        <f>IF(Eksplikatsioon!G163=0,"",Eksplikatsioon!G163)</f>
        <v/>
      </c>
      <c r="G162" s="39" t="str">
        <f>IF(Eksplikatsioon!I163=0,"",Eksplikatsioon!I163)</f>
        <v/>
      </c>
      <c r="H162" s="39" t="str">
        <f>IF(Eksplikatsioon!J163=0,"",Eksplikatsioon!J163)</f>
        <v/>
      </c>
      <c r="I162" s="39" t="str">
        <f>IF(Eksplikatsioon!K163=0,"",Eksplikatsioon!K163)</f>
        <v/>
      </c>
    </row>
    <row r="163" spans="1:9" x14ac:dyDescent="0.25">
      <c r="A163" s="39" t="str">
        <f>IF(Eksplikatsioon!A164=0,"",Eksplikatsioon!A164)</f>
        <v/>
      </c>
      <c r="B163" s="39" t="str">
        <f>IF(Eksplikatsioon!B164=0,"",Eksplikatsioon!B164)</f>
        <v/>
      </c>
      <c r="C163" s="39" t="str">
        <f>IF(Eksplikatsioon!C164=0,"",Eksplikatsioon!C164)</f>
        <v/>
      </c>
      <c r="D163" s="39" t="str">
        <f>IF(Eksplikatsioon!D164=0,"",Eksplikatsioon!D164)</f>
        <v/>
      </c>
      <c r="E163" s="39" t="str">
        <f>IF(Eksplikatsioon!F164=0,"",Eksplikatsioon!F164)</f>
        <v/>
      </c>
      <c r="F163" s="39" t="str">
        <f>IF(Eksplikatsioon!G164=0,"",Eksplikatsioon!G164)</f>
        <v/>
      </c>
      <c r="G163" s="39" t="str">
        <f>IF(Eksplikatsioon!I164=0,"",Eksplikatsioon!I164)</f>
        <v/>
      </c>
      <c r="H163" s="39" t="str">
        <f>IF(Eksplikatsioon!J164=0,"",Eksplikatsioon!J164)</f>
        <v/>
      </c>
      <c r="I163" s="39" t="str">
        <f>IF(Eksplikatsioon!K164=0,"",Eksplikatsioon!K164)</f>
        <v/>
      </c>
    </row>
    <row r="164" spans="1:9" x14ac:dyDescent="0.25">
      <c r="A164" s="39" t="str">
        <f>IF(Eksplikatsioon!A165=0,"",Eksplikatsioon!A165)</f>
        <v/>
      </c>
      <c r="B164" s="39" t="str">
        <f>IF(Eksplikatsioon!B165=0,"",Eksplikatsioon!B165)</f>
        <v/>
      </c>
      <c r="C164" s="39" t="str">
        <f>IF(Eksplikatsioon!C165=0,"",Eksplikatsioon!C165)</f>
        <v/>
      </c>
      <c r="D164" s="39" t="str">
        <f>IF(Eksplikatsioon!D165=0,"",Eksplikatsioon!D165)</f>
        <v/>
      </c>
      <c r="E164" s="39" t="str">
        <f>IF(Eksplikatsioon!F165=0,"",Eksplikatsioon!F165)</f>
        <v/>
      </c>
      <c r="F164" s="39" t="str">
        <f>IF(Eksplikatsioon!G165=0,"",Eksplikatsioon!G165)</f>
        <v/>
      </c>
      <c r="G164" s="39" t="str">
        <f>IF(Eksplikatsioon!I165=0,"",Eksplikatsioon!I165)</f>
        <v/>
      </c>
      <c r="H164" s="39" t="str">
        <f>IF(Eksplikatsioon!J165=0,"",Eksplikatsioon!J165)</f>
        <v/>
      </c>
      <c r="I164" s="39" t="str">
        <f>IF(Eksplikatsioon!K165=0,"",Eksplikatsioon!K165)</f>
        <v/>
      </c>
    </row>
    <row r="165" spans="1:9" x14ac:dyDescent="0.25">
      <c r="A165" s="39" t="str">
        <f>IF(Eksplikatsioon!A166=0,"",Eksplikatsioon!A166)</f>
        <v/>
      </c>
      <c r="B165" s="39" t="str">
        <f>IF(Eksplikatsioon!B166=0,"",Eksplikatsioon!B166)</f>
        <v/>
      </c>
      <c r="C165" s="39" t="str">
        <f>IF(Eksplikatsioon!C166=0,"",Eksplikatsioon!C166)</f>
        <v/>
      </c>
      <c r="D165" s="39" t="str">
        <f>IF(Eksplikatsioon!D166=0,"",Eksplikatsioon!D166)</f>
        <v/>
      </c>
      <c r="E165" s="39" t="str">
        <f>IF(Eksplikatsioon!F166=0,"",Eksplikatsioon!F166)</f>
        <v/>
      </c>
      <c r="F165" s="39" t="str">
        <f>IF(Eksplikatsioon!G166=0,"",Eksplikatsioon!G166)</f>
        <v/>
      </c>
      <c r="G165" s="39" t="str">
        <f>IF(Eksplikatsioon!I166=0,"",Eksplikatsioon!I166)</f>
        <v/>
      </c>
      <c r="H165" s="39" t="str">
        <f>IF(Eksplikatsioon!J166=0,"",Eksplikatsioon!J166)</f>
        <v/>
      </c>
      <c r="I165" s="39" t="str">
        <f>IF(Eksplikatsioon!K166=0,"",Eksplikatsioon!K166)</f>
        <v/>
      </c>
    </row>
    <row r="166" spans="1:9" x14ac:dyDescent="0.25">
      <c r="A166" s="39" t="str">
        <f>IF(Eksplikatsioon!A167=0,"",Eksplikatsioon!A167)</f>
        <v/>
      </c>
      <c r="B166" s="39" t="str">
        <f>IF(Eksplikatsioon!B167=0,"",Eksplikatsioon!B167)</f>
        <v/>
      </c>
      <c r="C166" s="39" t="str">
        <f>IF(Eksplikatsioon!C167=0,"",Eksplikatsioon!C167)</f>
        <v/>
      </c>
      <c r="D166" s="39" t="str">
        <f>IF(Eksplikatsioon!D167=0,"",Eksplikatsioon!D167)</f>
        <v/>
      </c>
      <c r="E166" s="39" t="str">
        <f>IF(Eksplikatsioon!F167=0,"",Eksplikatsioon!F167)</f>
        <v/>
      </c>
      <c r="F166" s="39" t="str">
        <f>IF(Eksplikatsioon!G167=0,"",Eksplikatsioon!G167)</f>
        <v/>
      </c>
      <c r="G166" s="39" t="str">
        <f>IF(Eksplikatsioon!I167=0,"",Eksplikatsioon!I167)</f>
        <v/>
      </c>
      <c r="H166" s="39" t="str">
        <f>IF(Eksplikatsioon!J167=0,"",Eksplikatsioon!J167)</f>
        <v/>
      </c>
      <c r="I166" s="39" t="str">
        <f>IF(Eksplikatsioon!K167=0,"",Eksplikatsioon!K167)</f>
        <v/>
      </c>
    </row>
    <row r="167" spans="1:9" x14ac:dyDescent="0.25">
      <c r="A167" s="39" t="str">
        <f>IF(Eksplikatsioon!A168=0,"",Eksplikatsioon!A168)</f>
        <v/>
      </c>
      <c r="B167" s="39" t="str">
        <f>IF(Eksplikatsioon!B168=0,"",Eksplikatsioon!B168)</f>
        <v/>
      </c>
      <c r="C167" s="39" t="str">
        <f>IF(Eksplikatsioon!C168=0,"",Eksplikatsioon!C168)</f>
        <v/>
      </c>
      <c r="D167" s="39" t="str">
        <f>IF(Eksplikatsioon!D168=0,"",Eksplikatsioon!D168)</f>
        <v/>
      </c>
      <c r="E167" s="39" t="str">
        <f>IF(Eksplikatsioon!F168=0,"",Eksplikatsioon!F168)</f>
        <v/>
      </c>
      <c r="F167" s="39" t="str">
        <f>IF(Eksplikatsioon!G168=0,"",Eksplikatsioon!G168)</f>
        <v/>
      </c>
      <c r="G167" s="39" t="str">
        <f>IF(Eksplikatsioon!I168=0,"",Eksplikatsioon!I168)</f>
        <v/>
      </c>
      <c r="H167" s="39" t="str">
        <f>IF(Eksplikatsioon!J168=0,"",Eksplikatsioon!J168)</f>
        <v/>
      </c>
      <c r="I167" s="39" t="str">
        <f>IF(Eksplikatsioon!K168=0,"",Eksplikatsioon!K168)</f>
        <v/>
      </c>
    </row>
    <row r="168" spans="1:9" x14ac:dyDescent="0.25">
      <c r="A168" s="39" t="str">
        <f>IF(Eksplikatsioon!A169=0,"",Eksplikatsioon!A169)</f>
        <v/>
      </c>
      <c r="B168" s="39" t="str">
        <f>IF(Eksplikatsioon!B169=0,"",Eksplikatsioon!B169)</f>
        <v/>
      </c>
      <c r="C168" s="39" t="str">
        <f>IF(Eksplikatsioon!C169=0,"",Eksplikatsioon!C169)</f>
        <v/>
      </c>
      <c r="D168" s="39" t="str">
        <f>IF(Eksplikatsioon!D169=0,"",Eksplikatsioon!D169)</f>
        <v/>
      </c>
      <c r="E168" s="39" t="str">
        <f>IF(Eksplikatsioon!F169=0,"",Eksplikatsioon!F169)</f>
        <v/>
      </c>
      <c r="F168" s="39" t="str">
        <f>IF(Eksplikatsioon!G169=0,"",Eksplikatsioon!G169)</f>
        <v/>
      </c>
      <c r="G168" s="39" t="str">
        <f>IF(Eksplikatsioon!I169=0,"",Eksplikatsioon!I169)</f>
        <v/>
      </c>
      <c r="H168" s="39" t="str">
        <f>IF(Eksplikatsioon!J169=0,"",Eksplikatsioon!J169)</f>
        <v/>
      </c>
      <c r="I168" s="39" t="str">
        <f>IF(Eksplikatsioon!K169=0,"",Eksplikatsioon!K169)</f>
        <v/>
      </c>
    </row>
    <row r="169" spans="1:9" x14ac:dyDescent="0.25">
      <c r="A169" s="39" t="str">
        <f>IF(Eksplikatsioon!A170=0,"",Eksplikatsioon!A170)</f>
        <v/>
      </c>
      <c r="B169" s="39" t="str">
        <f>IF(Eksplikatsioon!B170=0,"",Eksplikatsioon!B170)</f>
        <v/>
      </c>
      <c r="C169" s="39" t="str">
        <f>IF(Eksplikatsioon!C170=0,"",Eksplikatsioon!C170)</f>
        <v/>
      </c>
      <c r="D169" s="39" t="str">
        <f>IF(Eksplikatsioon!D170=0,"",Eksplikatsioon!D170)</f>
        <v/>
      </c>
      <c r="E169" s="39" t="str">
        <f>IF(Eksplikatsioon!F170=0,"",Eksplikatsioon!F170)</f>
        <v/>
      </c>
      <c r="F169" s="39" t="str">
        <f>IF(Eksplikatsioon!G170=0,"",Eksplikatsioon!G170)</f>
        <v/>
      </c>
      <c r="G169" s="39" t="str">
        <f>IF(Eksplikatsioon!I170=0,"",Eksplikatsioon!I170)</f>
        <v/>
      </c>
      <c r="H169" s="39" t="str">
        <f>IF(Eksplikatsioon!J170=0,"",Eksplikatsioon!J170)</f>
        <v/>
      </c>
      <c r="I169" s="39" t="str">
        <f>IF(Eksplikatsioon!K170=0,"",Eksplikatsioon!K170)</f>
        <v/>
      </c>
    </row>
    <row r="170" spans="1:9" x14ac:dyDescent="0.25">
      <c r="A170" s="39" t="str">
        <f>IF(Eksplikatsioon!A171=0,"",Eksplikatsioon!A171)</f>
        <v/>
      </c>
      <c r="B170" s="39" t="str">
        <f>IF(Eksplikatsioon!B171=0,"",Eksplikatsioon!B171)</f>
        <v/>
      </c>
      <c r="C170" s="39" t="str">
        <f>IF(Eksplikatsioon!C171=0,"",Eksplikatsioon!C171)</f>
        <v/>
      </c>
      <c r="D170" s="39" t="str">
        <f>IF(Eksplikatsioon!D171=0,"",Eksplikatsioon!D171)</f>
        <v/>
      </c>
      <c r="E170" s="39" t="str">
        <f>IF(Eksplikatsioon!F171=0,"",Eksplikatsioon!F171)</f>
        <v/>
      </c>
      <c r="F170" s="39" t="str">
        <f>IF(Eksplikatsioon!G171=0,"",Eksplikatsioon!G171)</f>
        <v/>
      </c>
      <c r="G170" s="39" t="str">
        <f>IF(Eksplikatsioon!I171=0,"",Eksplikatsioon!I171)</f>
        <v/>
      </c>
      <c r="H170" s="39" t="str">
        <f>IF(Eksplikatsioon!J171=0,"",Eksplikatsioon!J171)</f>
        <v/>
      </c>
      <c r="I170" s="39" t="str">
        <f>IF(Eksplikatsioon!K171=0,"",Eksplikatsioon!K171)</f>
        <v/>
      </c>
    </row>
    <row r="171" spans="1:9" x14ac:dyDescent="0.25">
      <c r="A171" s="39" t="str">
        <f>IF(Eksplikatsioon!A172=0,"",Eksplikatsioon!A172)</f>
        <v/>
      </c>
      <c r="B171" s="39" t="str">
        <f>IF(Eksplikatsioon!B172=0,"",Eksplikatsioon!B172)</f>
        <v/>
      </c>
      <c r="C171" s="39" t="str">
        <f>IF(Eksplikatsioon!C172=0,"",Eksplikatsioon!C172)</f>
        <v/>
      </c>
      <c r="D171" s="39" t="str">
        <f>IF(Eksplikatsioon!D172=0,"",Eksplikatsioon!D172)</f>
        <v/>
      </c>
      <c r="E171" s="39" t="str">
        <f>IF(Eksplikatsioon!F172=0,"",Eksplikatsioon!F172)</f>
        <v/>
      </c>
      <c r="F171" s="39" t="str">
        <f>IF(Eksplikatsioon!G172=0,"",Eksplikatsioon!G172)</f>
        <v/>
      </c>
      <c r="G171" s="39" t="str">
        <f>IF(Eksplikatsioon!I172=0,"",Eksplikatsioon!I172)</f>
        <v/>
      </c>
      <c r="H171" s="39" t="str">
        <f>IF(Eksplikatsioon!J172=0,"",Eksplikatsioon!J172)</f>
        <v/>
      </c>
      <c r="I171" s="39" t="str">
        <f>IF(Eksplikatsioon!K172=0,"",Eksplikatsioon!K172)</f>
        <v/>
      </c>
    </row>
    <row r="172" spans="1:9" x14ac:dyDescent="0.25">
      <c r="A172" s="39" t="str">
        <f>IF(Eksplikatsioon!A173=0,"",Eksplikatsioon!A173)</f>
        <v/>
      </c>
      <c r="B172" s="39" t="str">
        <f>IF(Eksplikatsioon!B173=0,"",Eksplikatsioon!B173)</f>
        <v/>
      </c>
      <c r="C172" s="39" t="str">
        <f>IF(Eksplikatsioon!C173=0,"",Eksplikatsioon!C173)</f>
        <v/>
      </c>
      <c r="D172" s="39" t="str">
        <f>IF(Eksplikatsioon!D173=0,"",Eksplikatsioon!D173)</f>
        <v/>
      </c>
      <c r="E172" s="39" t="str">
        <f>IF(Eksplikatsioon!F173=0,"",Eksplikatsioon!F173)</f>
        <v/>
      </c>
      <c r="F172" s="39" t="str">
        <f>IF(Eksplikatsioon!G173=0,"",Eksplikatsioon!G173)</f>
        <v/>
      </c>
      <c r="G172" s="39" t="str">
        <f>IF(Eksplikatsioon!I173=0,"",Eksplikatsioon!I173)</f>
        <v/>
      </c>
      <c r="H172" s="39" t="str">
        <f>IF(Eksplikatsioon!J173=0,"",Eksplikatsioon!J173)</f>
        <v/>
      </c>
      <c r="I172" s="39" t="str">
        <f>IF(Eksplikatsioon!K173=0,"",Eksplikatsioon!K173)</f>
        <v/>
      </c>
    </row>
    <row r="173" spans="1:9" x14ac:dyDescent="0.25">
      <c r="A173" s="39" t="str">
        <f>IF(Eksplikatsioon!A174=0,"",Eksplikatsioon!A174)</f>
        <v/>
      </c>
      <c r="B173" s="39" t="str">
        <f>IF(Eksplikatsioon!B174=0,"",Eksplikatsioon!B174)</f>
        <v/>
      </c>
      <c r="C173" s="39" t="str">
        <f>IF(Eksplikatsioon!C174=0,"",Eksplikatsioon!C174)</f>
        <v/>
      </c>
      <c r="D173" s="39" t="str">
        <f>IF(Eksplikatsioon!D174=0,"",Eksplikatsioon!D174)</f>
        <v/>
      </c>
      <c r="E173" s="39" t="str">
        <f>IF(Eksplikatsioon!F174=0,"",Eksplikatsioon!F174)</f>
        <v/>
      </c>
      <c r="F173" s="39" t="str">
        <f>IF(Eksplikatsioon!G174=0,"",Eksplikatsioon!G174)</f>
        <v/>
      </c>
      <c r="G173" s="39" t="str">
        <f>IF(Eksplikatsioon!I174=0,"",Eksplikatsioon!I174)</f>
        <v/>
      </c>
      <c r="H173" s="39" t="str">
        <f>IF(Eksplikatsioon!J174=0,"",Eksplikatsioon!J174)</f>
        <v/>
      </c>
      <c r="I173" s="39" t="str">
        <f>IF(Eksplikatsioon!K174=0,"",Eksplikatsioon!K174)</f>
        <v/>
      </c>
    </row>
    <row r="174" spans="1:9" x14ac:dyDescent="0.25">
      <c r="A174" s="39" t="str">
        <f>IF(Eksplikatsioon!A175=0,"",Eksplikatsioon!A175)</f>
        <v/>
      </c>
      <c r="B174" s="39" t="str">
        <f>IF(Eksplikatsioon!B175=0,"",Eksplikatsioon!B175)</f>
        <v/>
      </c>
      <c r="C174" s="39" t="str">
        <f>IF(Eksplikatsioon!C175=0,"",Eksplikatsioon!C175)</f>
        <v/>
      </c>
      <c r="D174" s="39" t="str">
        <f>IF(Eksplikatsioon!D175=0,"",Eksplikatsioon!D175)</f>
        <v/>
      </c>
      <c r="E174" s="39" t="str">
        <f>IF(Eksplikatsioon!F175=0,"",Eksplikatsioon!F175)</f>
        <v/>
      </c>
      <c r="F174" s="39" t="str">
        <f>IF(Eksplikatsioon!G175=0,"",Eksplikatsioon!G175)</f>
        <v/>
      </c>
      <c r="G174" s="39" t="str">
        <f>IF(Eksplikatsioon!I175=0,"",Eksplikatsioon!I175)</f>
        <v/>
      </c>
      <c r="H174" s="39" t="str">
        <f>IF(Eksplikatsioon!J175=0,"",Eksplikatsioon!J175)</f>
        <v/>
      </c>
      <c r="I174" s="39" t="str">
        <f>IF(Eksplikatsioon!K175=0,"",Eksplikatsioon!K175)</f>
        <v/>
      </c>
    </row>
    <row r="175" spans="1:9" x14ac:dyDescent="0.25">
      <c r="A175" s="39" t="str">
        <f>IF(Eksplikatsioon!A176=0,"",Eksplikatsioon!A176)</f>
        <v/>
      </c>
      <c r="B175" s="39" t="str">
        <f>IF(Eksplikatsioon!B176=0,"",Eksplikatsioon!B176)</f>
        <v/>
      </c>
      <c r="C175" s="39" t="str">
        <f>IF(Eksplikatsioon!C176=0,"",Eksplikatsioon!C176)</f>
        <v/>
      </c>
      <c r="D175" s="39" t="str">
        <f>IF(Eksplikatsioon!D176=0,"",Eksplikatsioon!D176)</f>
        <v/>
      </c>
      <c r="E175" s="39" t="str">
        <f>IF(Eksplikatsioon!F176=0,"",Eksplikatsioon!F176)</f>
        <v/>
      </c>
      <c r="F175" s="39" t="str">
        <f>IF(Eksplikatsioon!G176=0,"",Eksplikatsioon!G176)</f>
        <v/>
      </c>
      <c r="G175" s="39" t="str">
        <f>IF(Eksplikatsioon!I176=0,"",Eksplikatsioon!I176)</f>
        <v/>
      </c>
      <c r="H175" s="39" t="str">
        <f>IF(Eksplikatsioon!J176=0,"",Eksplikatsioon!J176)</f>
        <v/>
      </c>
      <c r="I175" s="39" t="str">
        <f>IF(Eksplikatsioon!K176=0,"",Eksplikatsioon!K176)</f>
        <v/>
      </c>
    </row>
    <row r="176" spans="1:9" x14ac:dyDescent="0.25">
      <c r="A176" s="39" t="str">
        <f>IF(Eksplikatsioon!A177=0,"",Eksplikatsioon!A177)</f>
        <v/>
      </c>
      <c r="B176" s="39" t="str">
        <f>IF(Eksplikatsioon!B177=0,"",Eksplikatsioon!B177)</f>
        <v/>
      </c>
      <c r="C176" s="39" t="str">
        <f>IF(Eksplikatsioon!C177=0,"",Eksplikatsioon!C177)</f>
        <v/>
      </c>
      <c r="D176" s="39" t="str">
        <f>IF(Eksplikatsioon!D177=0,"",Eksplikatsioon!D177)</f>
        <v/>
      </c>
      <c r="E176" s="39" t="str">
        <f>IF(Eksplikatsioon!F177=0,"",Eksplikatsioon!F177)</f>
        <v/>
      </c>
      <c r="F176" s="39" t="str">
        <f>IF(Eksplikatsioon!G177=0,"",Eksplikatsioon!G177)</f>
        <v/>
      </c>
      <c r="G176" s="39" t="str">
        <f>IF(Eksplikatsioon!I177=0,"",Eksplikatsioon!I177)</f>
        <v/>
      </c>
      <c r="H176" s="39" t="str">
        <f>IF(Eksplikatsioon!J177=0,"",Eksplikatsioon!J177)</f>
        <v/>
      </c>
      <c r="I176" s="39" t="str">
        <f>IF(Eksplikatsioon!K177=0,"",Eksplikatsioon!K177)</f>
        <v/>
      </c>
    </row>
    <row r="177" spans="1:9" x14ac:dyDescent="0.25">
      <c r="A177" s="39" t="str">
        <f>IF(Eksplikatsioon!A178=0,"",Eksplikatsioon!A178)</f>
        <v/>
      </c>
      <c r="B177" s="39" t="str">
        <f>IF(Eksplikatsioon!B178=0,"",Eksplikatsioon!B178)</f>
        <v/>
      </c>
      <c r="C177" s="39" t="str">
        <f>IF(Eksplikatsioon!C178=0,"",Eksplikatsioon!C178)</f>
        <v/>
      </c>
      <c r="D177" s="39" t="str">
        <f>IF(Eksplikatsioon!D178=0,"",Eksplikatsioon!D178)</f>
        <v/>
      </c>
      <c r="E177" s="39" t="str">
        <f>IF(Eksplikatsioon!F178=0,"",Eksplikatsioon!F178)</f>
        <v/>
      </c>
      <c r="F177" s="39" t="str">
        <f>IF(Eksplikatsioon!G178=0,"",Eksplikatsioon!G178)</f>
        <v/>
      </c>
      <c r="G177" s="39" t="str">
        <f>IF(Eksplikatsioon!I178=0,"",Eksplikatsioon!I178)</f>
        <v/>
      </c>
      <c r="H177" s="39" t="str">
        <f>IF(Eksplikatsioon!J178=0,"",Eksplikatsioon!J178)</f>
        <v/>
      </c>
      <c r="I177" s="39" t="str">
        <f>IF(Eksplikatsioon!K178=0,"",Eksplikatsioon!K178)</f>
        <v/>
      </c>
    </row>
    <row r="178" spans="1:9" x14ac:dyDescent="0.25">
      <c r="A178" s="39" t="str">
        <f>IF(Eksplikatsioon!A179=0,"",Eksplikatsioon!A179)</f>
        <v/>
      </c>
      <c r="B178" s="39" t="str">
        <f>IF(Eksplikatsioon!B179=0,"",Eksplikatsioon!B179)</f>
        <v/>
      </c>
      <c r="C178" s="39" t="str">
        <f>IF(Eksplikatsioon!C179=0,"",Eksplikatsioon!C179)</f>
        <v/>
      </c>
      <c r="D178" s="39" t="str">
        <f>IF(Eksplikatsioon!D179=0,"",Eksplikatsioon!D179)</f>
        <v/>
      </c>
      <c r="E178" s="39" t="str">
        <f>IF(Eksplikatsioon!F179=0,"",Eksplikatsioon!F179)</f>
        <v/>
      </c>
      <c r="F178" s="39" t="str">
        <f>IF(Eksplikatsioon!G179=0,"",Eksplikatsioon!G179)</f>
        <v/>
      </c>
      <c r="G178" s="39" t="str">
        <f>IF(Eksplikatsioon!I179=0,"",Eksplikatsioon!I179)</f>
        <v/>
      </c>
      <c r="H178" s="39" t="str">
        <f>IF(Eksplikatsioon!J179=0,"",Eksplikatsioon!J179)</f>
        <v/>
      </c>
      <c r="I178" s="39" t="str">
        <f>IF(Eksplikatsioon!K179=0,"",Eksplikatsioon!K179)</f>
        <v/>
      </c>
    </row>
    <row r="179" spans="1:9" x14ac:dyDescent="0.25">
      <c r="A179" s="39" t="str">
        <f>IF(Eksplikatsioon!A180=0,"",Eksplikatsioon!A180)</f>
        <v/>
      </c>
      <c r="B179" s="39" t="str">
        <f>IF(Eksplikatsioon!B180=0,"",Eksplikatsioon!B180)</f>
        <v/>
      </c>
      <c r="C179" s="39" t="str">
        <f>IF(Eksplikatsioon!C180=0,"",Eksplikatsioon!C180)</f>
        <v/>
      </c>
      <c r="D179" s="39" t="str">
        <f>IF(Eksplikatsioon!D180=0,"",Eksplikatsioon!D180)</f>
        <v/>
      </c>
      <c r="E179" s="39" t="str">
        <f>IF(Eksplikatsioon!F180=0,"",Eksplikatsioon!F180)</f>
        <v/>
      </c>
      <c r="F179" s="39" t="str">
        <f>IF(Eksplikatsioon!G180=0,"",Eksplikatsioon!G180)</f>
        <v/>
      </c>
      <c r="G179" s="39" t="str">
        <f>IF(Eksplikatsioon!I180=0,"",Eksplikatsioon!I180)</f>
        <v/>
      </c>
      <c r="H179" s="39" t="str">
        <f>IF(Eksplikatsioon!J180=0,"",Eksplikatsioon!J180)</f>
        <v/>
      </c>
      <c r="I179" s="39" t="str">
        <f>IF(Eksplikatsioon!K180=0,"",Eksplikatsioon!K180)</f>
        <v/>
      </c>
    </row>
    <row r="180" spans="1:9" x14ac:dyDescent="0.25">
      <c r="A180" s="39" t="str">
        <f>IF(Eksplikatsioon!A181=0,"",Eksplikatsioon!A181)</f>
        <v/>
      </c>
      <c r="B180" s="39" t="str">
        <f>IF(Eksplikatsioon!B181=0,"",Eksplikatsioon!B181)</f>
        <v/>
      </c>
      <c r="C180" s="39" t="str">
        <f>IF(Eksplikatsioon!C181=0,"",Eksplikatsioon!C181)</f>
        <v/>
      </c>
      <c r="D180" s="39" t="str">
        <f>IF(Eksplikatsioon!D181=0,"",Eksplikatsioon!D181)</f>
        <v/>
      </c>
      <c r="E180" s="39" t="str">
        <f>IF(Eksplikatsioon!F181=0,"",Eksplikatsioon!F181)</f>
        <v/>
      </c>
      <c r="F180" s="39" t="str">
        <f>IF(Eksplikatsioon!G181=0,"",Eksplikatsioon!G181)</f>
        <v/>
      </c>
      <c r="G180" s="39" t="str">
        <f>IF(Eksplikatsioon!I181=0,"",Eksplikatsioon!I181)</f>
        <v/>
      </c>
      <c r="H180" s="39" t="str">
        <f>IF(Eksplikatsioon!J181=0,"",Eksplikatsioon!J181)</f>
        <v/>
      </c>
      <c r="I180" s="39" t="str">
        <f>IF(Eksplikatsioon!K181=0,"",Eksplikatsioon!K181)</f>
        <v/>
      </c>
    </row>
    <row r="181" spans="1:9" x14ac:dyDescent="0.25">
      <c r="A181" s="39" t="str">
        <f>IF(Eksplikatsioon!A182=0,"",Eksplikatsioon!A182)</f>
        <v/>
      </c>
      <c r="B181" s="39" t="str">
        <f>IF(Eksplikatsioon!B182=0,"",Eksplikatsioon!B182)</f>
        <v/>
      </c>
      <c r="C181" s="39" t="str">
        <f>IF(Eksplikatsioon!C182=0,"",Eksplikatsioon!C182)</f>
        <v/>
      </c>
      <c r="D181" s="39" t="str">
        <f>IF(Eksplikatsioon!D182=0,"",Eksplikatsioon!D182)</f>
        <v/>
      </c>
      <c r="E181" s="39" t="str">
        <f>IF(Eksplikatsioon!F182=0,"",Eksplikatsioon!F182)</f>
        <v/>
      </c>
      <c r="F181" s="39" t="str">
        <f>IF(Eksplikatsioon!G182=0,"",Eksplikatsioon!G182)</f>
        <v/>
      </c>
      <c r="G181" s="39" t="str">
        <f>IF(Eksplikatsioon!I182=0,"",Eksplikatsioon!I182)</f>
        <v/>
      </c>
      <c r="H181" s="39" t="str">
        <f>IF(Eksplikatsioon!J182=0,"",Eksplikatsioon!J182)</f>
        <v/>
      </c>
      <c r="I181" s="39" t="str">
        <f>IF(Eksplikatsioon!K182=0,"",Eksplikatsioon!K182)</f>
        <v/>
      </c>
    </row>
    <row r="182" spans="1:9" x14ac:dyDescent="0.25">
      <c r="A182" s="39" t="str">
        <f>IF(Eksplikatsioon!A183=0,"",Eksplikatsioon!A183)</f>
        <v/>
      </c>
      <c r="B182" s="39" t="str">
        <f>IF(Eksplikatsioon!B183=0,"",Eksplikatsioon!B183)</f>
        <v/>
      </c>
      <c r="C182" s="39" t="str">
        <f>IF(Eksplikatsioon!C183=0,"",Eksplikatsioon!C183)</f>
        <v/>
      </c>
      <c r="D182" s="39" t="str">
        <f>IF(Eksplikatsioon!D183=0,"",Eksplikatsioon!D183)</f>
        <v/>
      </c>
      <c r="E182" s="39" t="str">
        <f>IF(Eksplikatsioon!F183=0,"",Eksplikatsioon!F183)</f>
        <v/>
      </c>
      <c r="F182" s="39" t="str">
        <f>IF(Eksplikatsioon!G183=0,"",Eksplikatsioon!G183)</f>
        <v/>
      </c>
      <c r="G182" s="39" t="str">
        <f>IF(Eksplikatsioon!I183=0,"",Eksplikatsioon!I183)</f>
        <v/>
      </c>
      <c r="H182" s="39" t="str">
        <f>IF(Eksplikatsioon!J183=0,"",Eksplikatsioon!J183)</f>
        <v/>
      </c>
      <c r="I182" s="39" t="str">
        <f>IF(Eksplikatsioon!K183=0,"",Eksplikatsioon!K183)</f>
        <v/>
      </c>
    </row>
    <row r="183" spans="1:9" x14ac:dyDescent="0.25">
      <c r="A183" s="39" t="str">
        <f>IF(Eksplikatsioon!A184=0,"",Eksplikatsioon!A184)</f>
        <v/>
      </c>
      <c r="B183" s="39" t="str">
        <f>IF(Eksplikatsioon!B184=0,"",Eksplikatsioon!B184)</f>
        <v/>
      </c>
      <c r="C183" s="39" t="str">
        <f>IF(Eksplikatsioon!C184=0,"",Eksplikatsioon!C184)</f>
        <v/>
      </c>
      <c r="D183" s="39" t="str">
        <f>IF(Eksplikatsioon!D184=0,"",Eksplikatsioon!D184)</f>
        <v/>
      </c>
      <c r="E183" s="39" t="str">
        <f>IF(Eksplikatsioon!F184=0,"",Eksplikatsioon!F184)</f>
        <v/>
      </c>
      <c r="F183" s="39" t="str">
        <f>IF(Eksplikatsioon!G184=0,"",Eksplikatsioon!G184)</f>
        <v/>
      </c>
      <c r="G183" s="39" t="str">
        <f>IF(Eksplikatsioon!I184=0,"",Eksplikatsioon!I184)</f>
        <v/>
      </c>
      <c r="H183" s="39" t="str">
        <f>IF(Eksplikatsioon!J184=0,"",Eksplikatsioon!J184)</f>
        <v/>
      </c>
      <c r="I183" s="39" t="str">
        <f>IF(Eksplikatsioon!K184=0,"",Eksplikatsioon!K184)</f>
        <v/>
      </c>
    </row>
    <row r="184" spans="1:9" x14ac:dyDescent="0.25">
      <c r="A184" s="39" t="str">
        <f>IF(Eksplikatsioon!A185=0,"",Eksplikatsioon!A185)</f>
        <v/>
      </c>
      <c r="B184" s="39" t="str">
        <f>IF(Eksplikatsioon!B185=0,"",Eksplikatsioon!B185)</f>
        <v/>
      </c>
      <c r="C184" s="39" t="str">
        <f>IF(Eksplikatsioon!C185=0,"",Eksplikatsioon!C185)</f>
        <v/>
      </c>
      <c r="D184" s="39" t="str">
        <f>IF(Eksplikatsioon!D185=0,"",Eksplikatsioon!D185)</f>
        <v/>
      </c>
      <c r="E184" s="39" t="str">
        <f>IF(Eksplikatsioon!F185=0,"",Eksplikatsioon!F185)</f>
        <v/>
      </c>
      <c r="F184" s="39" t="str">
        <f>IF(Eksplikatsioon!G185=0,"",Eksplikatsioon!G185)</f>
        <v/>
      </c>
      <c r="G184" s="39" t="str">
        <f>IF(Eksplikatsioon!I185=0,"",Eksplikatsioon!I185)</f>
        <v/>
      </c>
      <c r="H184" s="39" t="str">
        <f>IF(Eksplikatsioon!J185=0,"",Eksplikatsioon!J185)</f>
        <v/>
      </c>
      <c r="I184" s="39" t="str">
        <f>IF(Eksplikatsioon!K185=0,"",Eksplikatsioon!K185)</f>
        <v/>
      </c>
    </row>
    <row r="185" spans="1:9" x14ac:dyDescent="0.25">
      <c r="A185" s="39" t="str">
        <f>IF(Eksplikatsioon!A186=0,"",Eksplikatsioon!A186)</f>
        <v/>
      </c>
      <c r="B185" s="39" t="str">
        <f>IF(Eksplikatsioon!B186=0,"",Eksplikatsioon!B186)</f>
        <v/>
      </c>
      <c r="C185" s="39" t="str">
        <f>IF(Eksplikatsioon!C186=0,"",Eksplikatsioon!C186)</f>
        <v/>
      </c>
      <c r="D185" s="39" t="str">
        <f>IF(Eksplikatsioon!D186=0,"",Eksplikatsioon!D186)</f>
        <v/>
      </c>
      <c r="E185" s="39" t="str">
        <f>IF(Eksplikatsioon!F186=0,"",Eksplikatsioon!F186)</f>
        <v/>
      </c>
      <c r="F185" s="39" t="str">
        <f>IF(Eksplikatsioon!G186=0,"",Eksplikatsioon!G186)</f>
        <v/>
      </c>
      <c r="G185" s="39" t="str">
        <f>IF(Eksplikatsioon!I186=0,"",Eksplikatsioon!I186)</f>
        <v/>
      </c>
      <c r="H185" s="39" t="str">
        <f>IF(Eksplikatsioon!J186=0,"",Eksplikatsioon!J186)</f>
        <v/>
      </c>
      <c r="I185" s="39" t="str">
        <f>IF(Eksplikatsioon!K186=0,"",Eksplikatsioon!K186)</f>
        <v/>
      </c>
    </row>
    <row r="186" spans="1:9" x14ac:dyDescent="0.25">
      <c r="A186" s="39" t="str">
        <f>IF(Eksplikatsioon!A187=0,"",Eksplikatsioon!A187)</f>
        <v/>
      </c>
      <c r="B186" s="39" t="str">
        <f>IF(Eksplikatsioon!B187=0,"",Eksplikatsioon!B187)</f>
        <v/>
      </c>
      <c r="C186" s="39" t="str">
        <f>IF(Eksplikatsioon!C187=0,"",Eksplikatsioon!C187)</f>
        <v/>
      </c>
      <c r="D186" s="39" t="str">
        <f>IF(Eksplikatsioon!D187=0,"",Eksplikatsioon!D187)</f>
        <v/>
      </c>
      <c r="E186" s="39" t="str">
        <f>IF(Eksplikatsioon!F187=0,"",Eksplikatsioon!F187)</f>
        <v/>
      </c>
      <c r="F186" s="39" t="str">
        <f>IF(Eksplikatsioon!G187=0,"",Eksplikatsioon!G187)</f>
        <v/>
      </c>
      <c r="G186" s="39" t="str">
        <f>IF(Eksplikatsioon!I187=0,"",Eksplikatsioon!I187)</f>
        <v/>
      </c>
      <c r="H186" s="39" t="str">
        <f>IF(Eksplikatsioon!J187=0,"",Eksplikatsioon!J187)</f>
        <v/>
      </c>
      <c r="I186" s="39" t="str">
        <f>IF(Eksplikatsioon!K187=0,"",Eksplikatsioon!K187)</f>
        <v/>
      </c>
    </row>
    <row r="187" spans="1:9" x14ac:dyDescent="0.25">
      <c r="A187" s="39" t="str">
        <f>IF(Eksplikatsioon!A188=0,"",Eksplikatsioon!A188)</f>
        <v/>
      </c>
      <c r="B187" s="39" t="str">
        <f>IF(Eksplikatsioon!B188=0,"",Eksplikatsioon!B188)</f>
        <v/>
      </c>
      <c r="C187" s="39" t="str">
        <f>IF(Eksplikatsioon!C188=0,"",Eksplikatsioon!C188)</f>
        <v/>
      </c>
      <c r="D187" s="39" t="str">
        <f>IF(Eksplikatsioon!D188=0,"",Eksplikatsioon!D188)</f>
        <v/>
      </c>
      <c r="E187" s="39" t="str">
        <f>IF(Eksplikatsioon!F188=0,"",Eksplikatsioon!F188)</f>
        <v/>
      </c>
      <c r="F187" s="39" t="str">
        <f>IF(Eksplikatsioon!G188=0,"",Eksplikatsioon!G188)</f>
        <v/>
      </c>
      <c r="G187" s="39" t="str">
        <f>IF(Eksplikatsioon!I188=0,"",Eksplikatsioon!I188)</f>
        <v/>
      </c>
      <c r="H187" s="39" t="str">
        <f>IF(Eksplikatsioon!J188=0,"",Eksplikatsioon!J188)</f>
        <v/>
      </c>
      <c r="I187" s="39" t="str">
        <f>IF(Eksplikatsioon!K188=0,"",Eksplikatsioon!K188)</f>
        <v/>
      </c>
    </row>
    <row r="188" spans="1:9" x14ac:dyDescent="0.25">
      <c r="A188" s="39" t="str">
        <f>IF(Eksplikatsioon!A189=0,"",Eksplikatsioon!A189)</f>
        <v/>
      </c>
      <c r="B188" s="39" t="str">
        <f>IF(Eksplikatsioon!B189=0,"",Eksplikatsioon!B189)</f>
        <v/>
      </c>
      <c r="C188" s="39" t="str">
        <f>IF(Eksplikatsioon!C189=0,"",Eksplikatsioon!C189)</f>
        <v/>
      </c>
      <c r="D188" s="39" t="str">
        <f>IF(Eksplikatsioon!D189=0,"",Eksplikatsioon!D189)</f>
        <v/>
      </c>
      <c r="E188" s="39" t="str">
        <f>IF(Eksplikatsioon!F189=0,"",Eksplikatsioon!F189)</f>
        <v/>
      </c>
      <c r="F188" s="39" t="str">
        <f>IF(Eksplikatsioon!G189=0,"",Eksplikatsioon!G189)</f>
        <v/>
      </c>
      <c r="G188" s="39" t="str">
        <f>IF(Eksplikatsioon!I189=0,"",Eksplikatsioon!I189)</f>
        <v/>
      </c>
      <c r="H188" s="39" t="str">
        <f>IF(Eksplikatsioon!J189=0,"",Eksplikatsioon!J189)</f>
        <v/>
      </c>
      <c r="I188" s="39" t="str">
        <f>IF(Eksplikatsioon!K189=0,"",Eksplikatsioon!K189)</f>
        <v/>
      </c>
    </row>
    <row r="189" spans="1:9" x14ac:dyDescent="0.25">
      <c r="A189" s="39" t="str">
        <f>IF(Eksplikatsioon!A190=0,"",Eksplikatsioon!A190)</f>
        <v/>
      </c>
      <c r="B189" s="39" t="str">
        <f>IF(Eksplikatsioon!B190=0,"",Eksplikatsioon!B190)</f>
        <v/>
      </c>
      <c r="C189" s="39" t="str">
        <f>IF(Eksplikatsioon!C190=0,"",Eksplikatsioon!C190)</f>
        <v/>
      </c>
      <c r="D189" s="39" t="str">
        <f>IF(Eksplikatsioon!D190=0,"",Eksplikatsioon!D190)</f>
        <v/>
      </c>
      <c r="E189" s="39" t="str">
        <f>IF(Eksplikatsioon!F190=0,"",Eksplikatsioon!F190)</f>
        <v/>
      </c>
      <c r="F189" s="39" t="str">
        <f>IF(Eksplikatsioon!G190=0,"",Eksplikatsioon!G190)</f>
        <v/>
      </c>
      <c r="G189" s="39" t="str">
        <f>IF(Eksplikatsioon!I190=0,"",Eksplikatsioon!I190)</f>
        <v/>
      </c>
      <c r="H189" s="39" t="str">
        <f>IF(Eksplikatsioon!J190=0,"",Eksplikatsioon!J190)</f>
        <v/>
      </c>
      <c r="I189" s="39" t="str">
        <f>IF(Eksplikatsioon!K190=0,"",Eksplikatsioon!K190)</f>
        <v/>
      </c>
    </row>
    <row r="190" spans="1:9" x14ac:dyDescent="0.25">
      <c r="A190" s="39" t="str">
        <f>IF(Eksplikatsioon!A191=0,"",Eksplikatsioon!A191)</f>
        <v/>
      </c>
      <c r="B190" s="39" t="str">
        <f>IF(Eksplikatsioon!B191=0,"",Eksplikatsioon!B191)</f>
        <v/>
      </c>
      <c r="C190" s="39" t="str">
        <f>IF(Eksplikatsioon!C191=0,"",Eksplikatsioon!C191)</f>
        <v/>
      </c>
      <c r="D190" s="39" t="str">
        <f>IF(Eksplikatsioon!D191=0,"",Eksplikatsioon!D191)</f>
        <v/>
      </c>
      <c r="E190" s="39" t="str">
        <f>IF(Eksplikatsioon!F191=0,"",Eksplikatsioon!F191)</f>
        <v/>
      </c>
      <c r="F190" s="39" t="str">
        <f>IF(Eksplikatsioon!G191=0,"",Eksplikatsioon!G191)</f>
        <v/>
      </c>
      <c r="G190" s="39" t="str">
        <f>IF(Eksplikatsioon!I191=0,"",Eksplikatsioon!I191)</f>
        <v/>
      </c>
      <c r="H190" s="39" t="str">
        <f>IF(Eksplikatsioon!J191=0,"",Eksplikatsioon!J191)</f>
        <v/>
      </c>
      <c r="I190" s="39" t="str">
        <f>IF(Eksplikatsioon!K191=0,"",Eksplikatsioon!K191)</f>
        <v/>
      </c>
    </row>
    <row r="191" spans="1:9" x14ac:dyDescent="0.25">
      <c r="A191" s="39" t="str">
        <f>IF(Eksplikatsioon!A192=0,"",Eksplikatsioon!A192)</f>
        <v/>
      </c>
      <c r="B191" s="39" t="str">
        <f>IF(Eksplikatsioon!B192=0,"",Eksplikatsioon!B192)</f>
        <v/>
      </c>
      <c r="C191" s="39" t="str">
        <f>IF(Eksplikatsioon!C192=0,"",Eksplikatsioon!C192)</f>
        <v/>
      </c>
      <c r="D191" s="39" t="str">
        <f>IF(Eksplikatsioon!D192=0,"",Eksplikatsioon!D192)</f>
        <v/>
      </c>
      <c r="E191" s="39" t="str">
        <f>IF(Eksplikatsioon!F192=0,"",Eksplikatsioon!F192)</f>
        <v/>
      </c>
      <c r="F191" s="39" t="str">
        <f>IF(Eksplikatsioon!G192=0,"",Eksplikatsioon!G192)</f>
        <v/>
      </c>
      <c r="G191" s="39" t="str">
        <f>IF(Eksplikatsioon!I192=0,"",Eksplikatsioon!I192)</f>
        <v/>
      </c>
      <c r="H191" s="39" t="str">
        <f>IF(Eksplikatsioon!J192=0,"",Eksplikatsioon!J192)</f>
        <v/>
      </c>
      <c r="I191" s="39" t="str">
        <f>IF(Eksplikatsioon!K192=0,"",Eksplikatsioon!K192)</f>
        <v/>
      </c>
    </row>
    <row r="192" spans="1:9" x14ac:dyDescent="0.25">
      <c r="A192" s="39" t="str">
        <f>IF(Eksplikatsioon!A193=0,"",Eksplikatsioon!A193)</f>
        <v/>
      </c>
      <c r="B192" s="39" t="str">
        <f>IF(Eksplikatsioon!B193=0,"",Eksplikatsioon!B193)</f>
        <v/>
      </c>
      <c r="C192" s="39" t="str">
        <f>IF(Eksplikatsioon!C193=0,"",Eksplikatsioon!C193)</f>
        <v/>
      </c>
      <c r="D192" s="39" t="str">
        <f>IF(Eksplikatsioon!D193=0,"",Eksplikatsioon!D193)</f>
        <v/>
      </c>
      <c r="E192" s="39" t="str">
        <f>IF(Eksplikatsioon!F193=0,"",Eksplikatsioon!F193)</f>
        <v/>
      </c>
      <c r="F192" s="39" t="str">
        <f>IF(Eksplikatsioon!G193=0,"",Eksplikatsioon!G193)</f>
        <v/>
      </c>
      <c r="G192" s="39" t="str">
        <f>IF(Eksplikatsioon!I193=0,"",Eksplikatsioon!I193)</f>
        <v/>
      </c>
      <c r="H192" s="39" t="str">
        <f>IF(Eksplikatsioon!J193=0,"",Eksplikatsioon!J193)</f>
        <v/>
      </c>
      <c r="I192" s="39" t="str">
        <f>IF(Eksplikatsioon!K193=0,"",Eksplikatsioon!K193)</f>
        <v/>
      </c>
    </row>
    <row r="193" spans="1:9" x14ac:dyDescent="0.25">
      <c r="A193" s="39" t="str">
        <f>IF(Eksplikatsioon!A194=0,"",Eksplikatsioon!A194)</f>
        <v/>
      </c>
      <c r="B193" s="39" t="str">
        <f>IF(Eksplikatsioon!B194=0,"",Eksplikatsioon!B194)</f>
        <v/>
      </c>
      <c r="C193" s="39" t="str">
        <f>IF(Eksplikatsioon!C194=0,"",Eksplikatsioon!C194)</f>
        <v/>
      </c>
      <c r="D193" s="39" t="str">
        <f>IF(Eksplikatsioon!D194=0,"",Eksplikatsioon!D194)</f>
        <v/>
      </c>
      <c r="E193" s="39" t="str">
        <f>IF(Eksplikatsioon!F194=0,"",Eksplikatsioon!F194)</f>
        <v/>
      </c>
      <c r="F193" s="39" t="str">
        <f>IF(Eksplikatsioon!G194=0,"",Eksplikatsioon!G194)</f>
        <v/>
      </c>
      <c r="G193" s="39" t="str">
        <f>IF(Eksplikatsioon!I194=0,"",Eksplikatsioon!I194)</f>
        <v/>
      </c>
      <c r="H193" s="39" t="str">
        <f>IF(Eksplikatsioon!J194=0,"",Eksplikatsioon!J194)</f>
        <v/>
      </c>
      <c r="I193" s="39" t="str">
        <f>IF(Eksplikatsioon!K194=0,"",Eksplikatsioon!K194)</f>
        <v/>
      </c>
    </row>
    <row r="194" spans="1:9" x14ac:dyDescent="0.25">
      <c r="A194" s="39" t="str">
        <f>IF(Eksplikatsioon!A195=0,"",Eksplikatsioon!A195)</f>
        <v/>
      </c>
      <c r="B194" s="39" t="str">
        <f>IF(Eksplikatsioon!B195=0,"",Eksplikatsioon!B195)</f>
        <v/>
      </c>
      <c r="C194" s="39" t="str">
        <f>IF(Eksplikatsioon!C195=0,"",Eksplikatsioon!C195)</f>
        <v/>
      </c>
      <c r="D194" s="39" t="str">
        <f>IF(Eksplikatsioon!D195=0,"",Eksplikatsioon!D195)</f>
        <v/>
      </c>
      <c r="E194" s="39" t="str">
        <f>IF(Eksplikatsioon!F195=0,"",Eksplikatsioon!F195)</f>
        <v/>
      </c>
      <c r="F194" s="39" t="str">
        <f>IF(Eksplikatsioon!G195=0,"",Eksplikatsioon!G195)</f>
        <v/>
      </c>
      <c r="G194" s="39" t="str">
        <f>IF(Eksplikatsioon!I195=0,"",Eksplikatsioon!I195)</f>
        <v/>
      </c>
      <c r="H194" s="39" t="str">
        <f>IF(Eksplikatsioon!J195=0,"",Eksplikatsioon!J195)</f>
        <v/>
      </c>
      <c r="I194" s="39" t="str">
        <f>IF(Eksplikatsioon!K195=0,"",Eksplikatsioon!K195)</f>
        <v/>
      </c>
    </row>
    <row r="195" spans="1:9" x14ac:dyDescent="0.25">
      <c r="A195" s="39" t="str">
        <f>IF(Eksplikatsioon!A196=0,"",Eksplikatsioon!A196)</f>
        <v/>
      </c>
      <c r="B195" s="39" t="str">
        <f>IF(Eksplikatsioon!B196=0,"",Eksplikatsioon!B196)</f>
        <v/>
      </c>
      <c r="C195" s="39" t="str">
        <f>IF(Eksplikatsioon!C196=0,"",Eksplikatsioon!C196)</f>
        <v/>
      </c>
      <c r="D195" s="39" t="str">
        <f>IF(Eksplikatsioon!D196=0,"",Eksplikatsioon!D196)</f>
        <v/>
      </c>
      <c r="E195" s="39" t="str">
        <f>IF(Eksplikatsioon!F196=0,"",Eksplikatsioon!F196)</f>
        <v/>
      </c>
      <c r="F195" s="39" t="str">
        <f>IF(Eksplikatsioon!G196=0,"",Eksplikatsioon!G196)</f>
        <v/>
      </c>
      <c r="G195" s="39" t="str">
        <f>IF(Eksplikatsioon!I196=0,"",Eksplikatsioon!I196)</f>
        <v/>
      </c>
      <c r="H195" s="39" t="str">
        <f>IF(Eksplikatsioon!J196=0,"",Eksplikatsioon!J196)</f>
        <v/>
      </c>
      <c r="I195" s="39" t="str">
        <f>IF(Eksplikatsioon!K196=0,"",Eksplikatsioon!K196)</f>
        <v/>
      </c>
    </row>
    <row r="196" spans="1:9" x14ac:dyDescent="0.25">
      <c r="A196" s="39" t="str">
        <f>IF(Eksplikatsioon!A197=0,"",Eksplikatsioon!A197)</f>
        <v/>
      </c>
      <c r="B196" s="39" t="str">
        <f>IF(Eksplikatsioon!B197=0,"",Eksplikatsioon!B197)</f>
        <v/>
      </c>
      <c r="C196" s="39" t="str">
        <f>IF(Eksplikatsioon!C197=0,"",Eksplikatsioon!C197)</f>
        <v/>
      </c>
      <c r="D196" s="39" t="str">
        <f>IF(Eksplikatsioon!D197=0,"",Eksplikatsioon!D197)</f>
        <v/>
      </c>
      <c r="E196" s="39" t="str">
        <f>IF(Eksplikatsioon!F197=0,"",Eksplikatsioon!F197)</f>
        <v/>
      </c>
      <c r="F196" s="39" t="str">
        <f>IF(Eksplikatsioon!G197=0,"",Eksplikatsioon!G197)</f>
        <v/>
      </c>
      <c r="G196" s="39" t="str">
        <f>IF(Eksplikatsioon!I197=0,"",Eksplikatsioon!I197)</f>
        <v/>
      </c>
      <c r="H196" s="39" t="str">
        <f>IF(Eksplikatsioon!J197=0,"",Eksplikatsioon!J197)</f>
        <v/>
      </c>
      <c r="I196" s="39" t="str">
        <f>IF(Eksplikatsioon!K197=0,"",Eksplikatsioon!K197)</f>
        <v/>
      </c>
    </row>
    <row r="197" spans="1:9" x14ac:dyDescent="0.25">
      <c r="A197" s="39" t="str">
        <f>IF(Eksplikatsioon!A198=0,"",Eksplikatsioon!A198)</f>
        <v/>
      </c>
      <c r="B197" s="39" t="str">
        <f>IF(Eksplikatsioon!B198=0,"",Eksplikatsioon!B198)</f>
        <v/>
      </c>
      <c r="C197" s="39" t="str">
        <f>IF(Eksplikatsioon!C198=0,"",Eksplikatsioon!C198)</f>
        <v/>
      </c>
      <c r="D197" s="39" t="str">
        <f>IF(Eksplikatsioon!D198=0,"",Eksplikatsioon!D198)</f>
        <v/>
      </c>
      <c r="E197" s="39" t="str">
        <f>IF(Eksplikatsioon!F198=0,"",Eksplikatsioon!F198)</f>
        <v/>
      </c>
      <c r="F197" s="39" t="str">
        <f>IF(Eksplikatsioon!G198=0,"",Eksplikatsioon!G198)</f>
        <v/>
      </c>
      <c r="G197" s="39" t="str">
        <f>IF(Eksplikatsioon!I198=0,"",Eksplikatsioon!I198)</f>
        <v/>
      </c>
      <c r="H197" s="39" t="str">
        <f>IF(Eksplikatsioon!J198=0,"",Eksplikatsioon!J198)</f>
        <v/>
      </c>
      <c r="I197" s="39" t="str">
        <f>IF(Eksplikatsioon!K198=0,"",Eksplikatsioon!K198)</f>
        <v/>
      </c>
    </row>
    <row r="198" spans="1:9" x14ac:dyDescent="0.25">
      <c r="A198" s="39" t="str">
        <f>IF(Eksplikatsioon!A199=0,"",Eksplikatsioon!A199)</f>
        <v/>
      </c>
      <c r="B198" s="39" t="str">
        <f>IF(Eksplikatsioon!B199=0,"",Eksplikatsioon!B199)</f>
        <v/>
      </c>
      <c r="C198" s="39" t="str">
        <f>IF(Eksplikatsioon!C199=0,"",Eksplikatsioon!C199)</f>
        <v/>
      </c>
      <c r="D198" s="39" t="str">
        <f>IF(Eksplikatsioon!D199=0,"",Eksplikatsioon!D199)</f>
        <v/>
      </c>
      <c r="E198" s="39" t="str">
        <f>IF(Eksplikatsioon!F199=0,"",Eksplikatsioon!F199)</f>
        <v/>
      </c>
      <c r="F198" s="39" t="str">
        <f>IF(Eksplikatsioon!G199=0,"",Eksplikatsioon!G199)</f>
        <v/>
      </c>
      <c r="G198" s="39" t="str">
        <f>IF(Eksplikatsioon!I199=0,"",Eksplikatsioon!I199)</f>
        <v/>
      </c>
      <c r="H198" s="39" t="str">
        <f>IF(Eksplikatsioon!J199=0,"",Eksplikatsioon!J199)</f>
        <v/>
      </c>
      <c r="I198" s="39" t="str">
        <f>IF(Eksplikatsioon!K199=0,"",Eksplikatsioon!K199)</f>
        <v/>
      </c>
    </row>
    <row r="199" spans="1:9" x14ac:dyDescent="0.25">
      <c r="A199" s="39" t="str">
        <f>IF(Eksplikatsioon!A200=0,"",Eksplikatsioon!A200)</f>
        <v/>
      </c>
      <c r="B199" s="39" t="str">
        <f>IF(Eksplikatsioon!B200=0,"",Eksplikatsioon!B200)</f>
        <v/>
      </c>
      <c r="C199" s="39" t="str">
        <f>IF(Eksplikatsioon!C200=0,"",Eksplikatsioon!C200)</f>
        <v/>
      </c>
      <c r="D199" s="39" t="str">
        <f>IF(Eksplikatsioon!D200=0,"",Eksplikatsioon!D200)</f>
        <v/>
      </c>
      <c r="E199" s="39" t="str">
        <f>IF(Eksplikatsioon!F200=0,"",Eksplikatsioon!F200)</f>
        <v/>
      </c>
      <c r="F199" s="39" t="str">
        <f>IF(Eksplikatsioon!G200=0,"",Eksplikatsioon!G200)</f>
        <v/>
      </c>
      <c r="G199" s="39" t="str">
        <f>IF(Eksplikatsioon!I200=0,"",Eksplikatsioon!I200)</f>
        <v/>
      </c>
      <c r="H199" s="39" t="str">
        <f>IF(Eksplikatsioon!J200=0,"",Eksplikatsioon!J200)</f>
        <v/>
      </c>
      <c r="I199" s="39" t="str">
        <f>IF(Eksplikatsioon!K200=0,"",Eksplikatsioon!K200)</f>
        <v/>
      </c>
    </row>
    <row r="200" spans="1:9" x14ac:dyDescent="0.25">
      <c r="A200" s="39" t="str">
        <f>IF(Eksplikatsioon!A201=0,"",Eksplikatsioon!A201)</f>
        <v/>
      </c>
      <c r="B200" s="39" t="str">
        <f>IF(Eksplikatsioon!B201=0,"",Eksplikatsioon!B201)</f>
        <v/>
      </c>
      <c r="C200" s="39" t="str">
        <f>IF(Eksplikatsioon!C201=0,"",Eksplikatsioon!C201)</f>
        <v/>
      </c>
      <c r="D200" s="39" t="str">
        <f>IF(Eksplikatsioon!D201=0,"",Eksplikatsioon!D201)</f>
        <v/>
      </c>
      <c r="E200" s="39" t="str">
        <f>IF(Eksplikatsioon!F201=0,"",Eksplikatsioon!F201)</f>
        <v/>
      </c>
      <c r="F200" s="39" t="str">
        <f>IF(Eksplikatsioon!G201=0,"",Eksplikatsioon!G201)</f>
        <v/>
      </c>
      <c r="G200" s="39" t="str">
        <f>IF(Eksplikatsioon!I201=0,"",Eksplikatsioon!I201)</f>
        <v/>
      </c>
      <c r="H200" s="39" t="str">
        <f>IF(Eksplikatsioon!J201=0,"",Eksplikatsioon!J201)</f>
        <v/>
      </c>
      <c r="I200" s="39" t="str">
        <f>IF(Eksplikatsioon!K201=0,"",Eksplikatsioon!K201)</f>
        <v/>
      </c>
    </row>
    <row r="201" spans="1:9" x14ac:dyDescent="0.25">
      <c r="A201" s="39" t="str">
        <f>IF(Eksplikatsioon!A202=0,"",Eksplikatsioon!A202)</f>
        <v/>
      </c>
      <c r="B201" s="39" t="str">
        <f>IF(Eksplikatsioon!B202=0,"",Eksplikatsioon!B202)</f>
        <v/>
      </c>
      <c r="C201" s="39" t="str">
        <f>IF(Eksplikatsioon!C202=0,"",Eksplikatsioon!C202)</f>
        <v/>
      </c>
      <c r="D201" s="39" t="str">
        <f>IF(Eksplikatsioon!D202=0,"",Eksplikatsioon!D202)</f>
        <v/>
      </c>
      <c r="E201" s="39" t="str">
        <f>IF(Eksplikatsioon!F202=0,"",Eksplikatsioon!F202)</f>
        <v/>
      </c>
      <c r="F201" s="39" t="str">
        <f>IF(Eksplikatsioon!G202=0,"",Eksplikatsioon!G202)</f>
        <v/>
      </c>
      <c r="G201" s="39" t="str">
        <f>IF(Eksplikatsioon!I202=0,"",Eksplikatsioon!I202)</f>
        <v/>
      </c>
      <c r="H201" s="39" t="str">
        <f>IF(Eksplikatsioon!J202=0,"",Eksplikatsioon!J202)</f>
        <v/>
      </c>
      <c r="I201" s="39" t="str">
        <f>IF(Eksplikatsioon!K202=0,"",Eksplikatsioon!K202)</f>
        <v/>
      </c>
    </row>
    <row r="202" spans="1:9" x14ac:dyDescent="0.25">
      <c r="A202" s="39" t="str">
        <f>IF(Eksplikatsioon!A203=0,"",Eksplikatsioon!A203)</f>
        <v/>
      </c>
      <c r="B202" s="39" t="str">
        <f>IF(Eksplikatsioon!B203=0,"",Eksplikatsioon!B203)</f>
        <v/>
      </c>
      <c r="C202" s="39" t="str">
        <f>IF(Eksplikatsioon!C203=0,"",Eksplikatsioon!C203)</f>
        <v/>
      </c>
      <c r="D202" s="39" t="str">
        <f>IF(Eksplikatsioon!D203=0,"",Eksplikatsioon!D203)</f>
        <v/>
      </c>
      <c r="E202" s="39" t="str">
        <f>IF(Eksplikatsioon!F203=0,"",Eksplikatsioon!F203)</f>
        <v/>
      </c>
      <c r="F202" s="39" t="str">
        <f>IF(Eksplikatsioon!G203=0,"",Eksplikatsioon!G203)</f>
        <v/>
      </c>
      <c r="G202" s="39" t="str">
        <f>IF(Eksplikatsioon!I203=0,"",Eksplikatsioon!I203)</f>
        <v/>
      </c>
      <c r="H202" s="39" t="str">
        <f>IF(Eksplikatsioon!J203=0,"",Eksplikatsioon!J203)</f>
        <v/>
      </c>
      <c r="I202" s="39" t="str">
        <f>IF(Eksplikatsioon!K203=0,"",Eksplikatsioon!K203)</f>
        <v/>
      </c>
    </row>
    <row r="203" spans="1:9" x14ac:dyDescent="0.25">
      <c r="A203" s="39" t="str">
        <f>IF(Eksplikatsioon!A204=0,"",Eksplikatsioon!A204)</f>
        <v/>
      </c>
      <c r="B203" s="39" t="str">
        <f>IF(Eksplikatsioon!B204=0,"",Eksplikatsioon!B204)</f>
        <v/>
      </c>
      <c r="C203" s="39" t="str">
        <f>IF(Eksplikatsioon!C204=0,"",Eksplikatsioon!C204)</f>
        <v/>
      </c>
      <c r="D203" s="39" t="str">
        <f>IF(Eksplikatsioon!D204=0,"",Eksplikatsioon!D204)</f>
        <v/>
      </c>
      <c r="E203" s="39" t="str">
        <f>IF(Eksplikatsioon!F204=0,"",Eksplikatsioon!F204)</f>
        <v/>
      </c>
      <c r="F203" s="39" t="str">
        <f>IF(Eksplikatsioon!G204=0,"",Eksplikatsioon!G204)</f>
        <v/>
      </c>
      <c r="G203" s="39" t="str">
        <f>IF(Eksplikatsioon!I204=0,"",Eksplikatsioon!I204)</f>
        <v/>
      </c>
      <c r="H203" s="39" t="str">
        <f>IF(Eksplikatsioon!J204=0,"",Eksplikatsioon!J204)</f>
        <v/>
      </c>
      <c r="I203" s="39" t="str">
        <f>IF(Eksplikatsioon!K204=0,"",Eksplikatsioon!K204)</f>
        <v/>
      </c>
    </row>
    <row r="204" spans="1:9" x14ac:dyDescent="0.25">
      <c r="A204" s="39" t="str">
        <f>IF(Eksplikatsioon!A205=0,"",Eksplikatsioon!A205)</f>
        <v/>
      </c>
      <c r="B204" s="39" t="str">
        <f>IF(Eksplikatsioon!B205=0,"",Eksplikatsioon!B205)</f>
        <v/>
      </c>
      <c r="C204" s="39" t="str">
        <f>IF(Eksplikatsioon!C205=0,"",Eksplikatsioon!C205)</f>
        <v/>
      </c>
      <c r="D204" s="39" t="str">
        <f>IF(Eksplikatsioon!D205=0,"",Eksplikatsioon!D205)</f>
        <v/>
      </c>
      <c r="E204" s="39" t="str">
        <f>IF(Eksplikatsioon!F205=0,"",Eksplikatsioon!F205)</f>
        <v/>
      </c>
      <c r="F204" s="39" t="str">
        <f>IF(Eksplikatsioon!G205=0,"",Eksplikatsioon!G205)</f>
        <v/>
      </c>
      <c r="G204" s="39" t="str">
        <f>IF(Eksplikatsioon!I205=0,"",Eksplikatsioon!I205)</f>
        <v/>
      </c>
      <c r="H204" s="39" t="str">
        <f>IF(Eksplikatsioon!J205=0,"",Eksplikatsioon!J205)</f>
        <v/>
      </c>
      <c r="I204" s="39" t="str">
        <f>IF(Eksplikatsioon!K205=0,"",Eksplikatsioon!K205)</f>
        <v/>
      </c>
    </row>
    <row r="205" spans="1:9" x14ac:dyDescent="0.25">
      <c r="A205" s="39" t="str">
        <f>IF(Eksplikatsioon!A206=0,"",Eksplikatsioon!A206)</f>
        <v/>
      </c>
      <c r="B205" s="39" t="str">
        <f>IF(Eksplikatsioon!B206=0,"",Eksplikatsioon!B206)</f>
        <v/>
      </c>
      <c r="C205" s="39" t="str">
        <f>IF(Eksplikatsioon!C206=0,"",Eksplikatsioon!C206)</f>
        <v/>
      </c>
      <c r="D205" s="39" t="str">
        <f>IF(Eksplikatsioon!D206=0,"",Eksplikatsioon!D206)</f>
        <v/>
      </c>
      <c r="E205" s="39" t="str">
        <f>IF(Eksplikatsioon!F206=0,"",Eksplikatsioon!F206)</f>
        <v/>
      </c>
      <c r="F205" s="39" t="str">
        <f>IF(Eksplikatsioon!G206=0,"",Eksplikatsioon!G206)</f>
        <v/>
      </c>
      <c r="G205" s="39" t="str">
        <f>IF(Eksplikatsioon!I206=0,"",Eksplikatsioon!I206)</f>
        <v/>
      </c>
      <c r="H205" s="39" t="str">
        <f>IF(Eksplikatsioon!J206=0,"",Eksplikatsioon!J206)</f>
        <v/>
      </c>
      <c r="I205" s="39" t="str">
        <f>IF(Eksplikatsioon!K206=0,"",Eksplikatsioon!K206)</f>
        <v/>
      </c>
    </row>
    <row r="206" spans="1:9" x14ac:dyDescent="0.25">
      <c r="A206" s="39" t="str">
        <f>IF(Eksplikatsioon!A207=0,"",Eksplikatsioon!A207)</f>
        <v/>
      </c>
      <c r="B206" s="39" t="str">
        <f>IF(Eksplikatsioon!B207=0,"",Eksplikatsioon!B207)</f>
        <v/>
      </c>
      <c r="C206" s="39" t="str">
        <f>IF(Eksplikatsioon!C207=0,"",Eksplikatsioon!C207)</f>
        <v/>
      </c>
      <c r="D206" s="39" t="str">
        <f>IF(Eksplikatsioon!D207=0,"",Eksplikatsioon!D207)</f>
        <v/>
      </c>
      <c r="E206" s="39" t="str">
        <f>IF(Eksplikatsioon!F207=0,"",Eksplikatsioon!F207)</f>
        <v/>
      </c>
      <c r="F206" s="39" t="str">
        <f>IF(Eksplikatsioon!G207=0,"",Eksplikatsioon!G207)</f>
        <v/>
      </c>
      <c r="G206" s="39" t="str">
        <f>IF(Eksplikatsioon!I207=0,"",Eksplikatsioon!I207)</f>
        <v/>
      </c>
      <c r="H206" s="39" t="str">
        <f>IF(Eksplikatsioon!J207=0,"",Eksplikatsioon!J207)</f>
        <v/>
      </c>
      <c r="I206" s="39" t="str">
        <f>IF(Eksplikatsioon!K207=0,"",Eksplikatsioon!K207)</f>
        <v/>
      </c>
    </row>
    <row r="207" spans="1:9" x14ac:dyDescent="0.25">
      <c r="A207" s="39" t="str">
        <f>IF(Eksplikatsioon!A208=0,"",Eksplikatsioon!A208)</f>
        <v/>
      </c>
      <c r="B207" s="39" t="str">
        <f>IF(Eksplikatsioon!B208=0,"",Eksplikatsioon!B208)</f>
        <v/>
      </c>
      <c r="C207" s="39" t="str">
        <f>IF(Eksplikatsioon!C208=0,"",Eksplikatsioon!C208)</f>
        <v/>
      </c>
      <c r="D207" s="39" t="str">
        <f>IF(Eksplikatsioon!D208=0,"",Eksplikatsioon!D208)</f>
        <v/>
      </c>
      <c r="E207" s="39" t="str">
        <f>IF(Eksplikatsioon!F208=0,"",Eksplikatsioon!F208)</f>
        <v/>
      </c>
      <c r="F207" s="39" t="str">
        <f>IF(Eksplikatsioon!G208=0,"",Eksplikatsioon!G208)</f>
        <v/>
      </c>
      <c r="G207" s="39" t="str">
        <f>IF(Eksplikatsioon!I208=0,"",Eksplikatsioon!I208)</f>
        <v/>
      </c>
      <c r="H207" s="39" t="str">
        <f>IF(Eksplikatsioon!J208=0,"",Eksplikatsioon!J208)</f>
        <v/>
      </c>
      <c r="I207" s="39" t="str">
        <f>IF(Eksplikatsioon!K208=0,"",Eksplikatsioon!K208)</f>
        <v/>
      </c>
    </row>
    <row r="208" spans="1:9" x14ac:dyDescent="0.25">
      <c r="A208" s="39" t="str">
        <f>IF(Eksplikatsioon!A209=0,"",Eksplikatsioon!A209)</f>
        <v/>
      </c>
      <c r="B208" s="39" t="str">
        <f>IF(Eksplikatsioon!B209=0,"",Eksplikatsioon!B209)</f>
        <v/>
      </c>
      <c r="C208" s="39" t="str">
        <f>IF(Eksplikatsioon!C209=0,"",Eksplikatsioon!C209)</f>
        <v/>
      </c>
      <c r="D208" s="39" t="str">
        <f>IF(Eksplikatsioon!D209=0,"",Eksplikatsioon!D209)</f>
        <v/>
      </c>
      <c r="E208" s="39" t="str">
        <f>IF(Eksplikatsioon!F209=0,"",Eksplikatsioon!F209)</f>
        <v/>
      </c>
      <c r="F208" s="39" t="str">
        <f>IF(Eksplikatsioon!G209=0,"",Eksplikatsioon!G209)</f>
        <v/>
      </c>
      <c r="G208" s="39" t="str">
        <f>IF(Eksplikatsioon!I209=0,"",Eksplikatsioon!I209)</f>
        <v/>
      </c>
      <c r="H208" s="39" t="str">
        <f>IF(Eksplikatsioon!J209=0,"",Eksplikatsioon!J209)</f>
        <v/>
      </c>
      <c r="I208" s="39" t="str">
        <f>IF(Eksplikatsioon!K209=0,"",Eksplikatsioon!K209)</f>
        <v/>
      </c>
    </row>
    <row r="209" spans="1:9" x14ac:dyDescent="0.25">
      <c r="A209" s="39" t="str">
        <f>IF(Eksplikatsioon!A210=0,"",Eksplikatsioon!A210)</f>
        <v/>
      </c>
      <c r="B209" s="39" t="str">
        <f>IF(Eksplikatsioon!B210=0,"",Eksplikatsioon!B210)</f>
        <v/>
      </c>
      <c r="C209" s="39" t="str">
        <f>IF(Eksplikatsioon!C210=0,"",Eksplikatsioon!C210)</f>
        <v/>
      </c>
      <c r="D209" s="39" t="str">
        <f>IF(Eksplikatsioon!D210=0,"",Eksplikatsioon!D210)</f>
        <v/>
      </c>
      <c r="E209" s="39" t="str">
        <f>IF(Eksplikatsioon!F210=0,"",Eksplikatsioon!F210)</f>
        <v/>
      </c>
      <c r="F209" s="39" t="str">
        <f>IF(Eksplikatsioon!G210=0,"",Eksplikatsioon!G210)</f>
        <v/>
      </c>
      <c r="G209" s="39" t="str">
        <f>IF(Eksplikatsioon!I210=0,"",Eksplikatsioon!I210)</f>
        <v/>
      </c>
      <c r="H209" s="39" t="str">
        <f>IF(Eksplikatsioon!J210=0,"",Eksplikatsioon!J210)</f>
        <v/>
      </c>
      <c r="I209" s="39" t="str">
        <f>IF(Eksplikatsioon!K210=0,"",Eksplikatsioon!K210)</f>
        <v/>
      </c>
    </row>
    <row r="210" spans="1:9" x14ac:dyDescent="0.25">
      <c r="A210" s="39" t="str">
        <f>IF(Eksplikatsioon!A211=0,"",Eksplikatsioon!A211)</f>
        <v/>
      </c>
      <c r="B210" s="39" t="str">
        <f>IF(Eksplikatsioon!B211=0,"",Eksplikatsioon!B211)</f>
        <v/>
      </c>
      <c r="C210" s="39" t="str">
        <f>IF(Eksplikatsioon!C211=0,"",Eksplikatsioon!C211)</f>
        <v/>
      </c>
      <c r="D210" s="39" t="str">
        <f>IF(Eksplikatsioon!D211=0,"",Eksplikatsioon!D211)</f>
        <v/>
      </c>
      <c r="E210" s="39" t="str">
        <f>IF(Eksplikatsioon!F211=0,"",Eksplikatsioon!F211)</f>
        <v/>
      </c>
      <c r="F210" s="39" t="str">
        <f>IF(Eksplikatsioon!G211=0,"",Eksplikatsioon!G211)</f>
        <v/>
      </c>
      <c r="G210" s="39" t="str">
        <f>IF(Eksplikatsioon!I211=0,"",Eksplikatsioon!I211)</f>
        <v/>
      </c>
      <c r="H210" s="39" t="str">
        <f>IF(Eksplikatsioon!J211=0,"",Eksplikatsioon!J211)</f>
        <v/>
      </c>
      <c r="I210" s="39" t="str">
        <f>IF(Eksplikatsioon!K211=0,"",Eksplikatsioon!K211)</f>
        <v/>
      </c>
    </row>
    <row r="211" spans="1:9" x14ac:dyDescent="0.25">
      <c r="A211" s="39" t="str">
        <f>IF(Eksplikatsioon!A212=0,"",Eksplikatsioon!A212)</f>
        <v/>
      </c>
      <c r="B211" s="39" t="str">
        <f>IF(Eksplikatsioon!B212=0,"",Eksplikatsioon!B212)</f>
        <v/>
      </c>
      <c r="C211" s="39" t="str">
        <f>IF(Eksplikatsioon!C212=0,"",Eksplikatsioon!C212)</f>
        <v/>
      </c>
      <c r="D211" s="39" t="str">
        <f>IF(Eksplikatsioon!D212=0,"",Eksplikatsioon!D212)</f>
        <v/>
      </c>
      <c r="E211" s="39" t="str">
        <f>IF(Eksplikatsioon!F212=0,"",Eksplikatsioon!F212)</f>
        <v/>
      </c>
      <c r="F211" s="39" t="str">
        <f>IF(Eksplikatsioon!G212=0,"",Eksplikatsioon!G212)</f>
        <v/>
      </c>
      <c r="G211" s="39" t="str">
        <f>IF(Eksplikatsioon!I212=0,"",Eksplikatsioon!I212)</f>
        <v/>
      </c>
      <c r="H211" s="39" t="str">
        <f>IF(Eksplikatsioon!J212=0,"",Eksplikatsioon!J212)</f>
        <v/>
      </c>
      <c r="I211" s="39" t="str">
        <f>IF(Eksplikatsioon!K212=0,"",Eksplikatsioon!K212)</f>
        <v/>
      </c>
    </row>
    <row r="212" spans="1:9" x14ac:dyDescent="0.25">
      <c r="A212" s="39" t="str">
        <f>IF(Eksplikatsioon!A213=0,"",Eksplikatsioon!A213)</f>
        <v/>
      </c>
      <c r="B212" s="39" t="str">
        <f>IF(Eksplikatsioon!B213=0,"",Eksplikatsioon!B213)</f>
        <v/>
      </c>
      <c r="C212" s="39" t="str">
        <f>IF(Eksplikatsioon!C213=0,"",Eksplikatsioon!C213)</f>
        <v/>
      </c>
      <c r="D212" s="39" t="str">
        <f>IF(Eksplikatsioon!D213=0,"",Eksplikatsioon!D213)</f>
        <v/>
      </c>
      <c r="E212" s="39" t="str">
        <f>IF(Eksplikatsioon!F213=0,"",Eksplikatsioon!F213)</f>
        <v/>
      </c>
      <c r="F212" s="39" t="str">
        <f>IF(Eksplikatsioon!G213=0,"",Eksplikatsioon!G213)</f>
        <v/>
      </c>
      <c r="G212" s="39" t="str">
        <f>IF(Eksplikatsioon!I213=0,"",Eksplikatsioon!I213)</f>
        <v/>
      </c>
      <c r="H212" s="39" t="str">
        <f>IF(Eksplikatsioon!J213=0,"",Eksplikatsioon!J213)</f>
        <v/>
      </c>
      <c r="I212" s="39" t="str">
        <f>IF(Eksplikatsioon!K213=0,"",Eksplikatsioon!K213)</f>
        <v/>
      </c>
    </row>
    <row r="213" spans="1:9" x14ac:dyDescent="0.25">
      <c r="A213" s="39" t="str">
        <f>IF(Eksplikatsioon!A214=0,"",Eksplikatsioon!A214)</f>
        <v/>
      </c>
      <c r="B213" s="39" t="str">
        <f>IF(Eksplikatsioon!B214=0,"",Eksplikatsioon!B214)</f>
        <v/>
      </c>
      <c r="C213" s="39" t="str">
        <f>IF(Eksplikatsioon!C214=0,"",Eksplikatsioon!C214)</f>
        <v/>
      </c>
      <c r="D213" s="39" t="str">
        <f>IF(Eksplikatsioon!D214=0,"",Eksplikatsioon!D214)</f>
        <v/>
      </c>
      <c r="E213" s="39" t="str">
        <f>IF(Eksplikatsioon!F214=0,"",Eksplikatsioon!F214)</f>
        <v/>
      </c>
      <c r="F213" s="39" t="str">
        <f>IF(Eksplikatsioon!G214=0,"",Eksplikatsioon!G214)</f>
        <v/>
      </c>
      <c r="G213" s="39" t="str">
        <f>IF(Eksplikatsioon!I214=0,"",Eksplikatsioon!I214)</f>
        <v/>
      </c>
      <c r="H213" s="39" t="str">
        <f>IF(Eksplikatsioon!J214=0,"",Eksplikatsioon!J214)</f>
        <v/>
      </c>
      <c r="I213" s="39" t="str">
        <f>IF(Eksplikatsioon!K214=0,"",Eksplikatsioon!K214)</f>
        <v/>
      </c>
    </row>
    <row r="214" spans="1:9" x14ac:dyDescent="0.25">
      <c r="A214" s="39" t="str">
        <f>IF(Eksplikatsioon!A215=0,"",Eksplikatsioon!A215)</f>
        <v/>
      </c>
      <c r="B214" s="39" t="str">
        <f>IF(Eksplikatsioon!B215=0,"",Eksplikatsioon!B215)</f>
        <v/>
      </c>
      <c r="C214" s="39" t="str">
        <f>IF(Eksplikatsioon!C215=0,"",Eksplikatsioon!C215)</f>
        <v/>
      </c>
      <c r="D214" s="39" t="str">
        <f>IF(Eksplikatsioon!D215=0,"",Eksplikatsioon!D215)</f>
        <v/>
      </c>
      <c r="E214" s="39" t="str">
        <f>IF(Eksplikatsioon!F215=0,"",Eksplikatsioon!F215)</f>
        <v/>
      </c>
      <c r="F214" s="39" t="str">
        <f>IF(Eksplikatsioon!G215=0,"",Eksplikatsioon!G215)</f>
        <v/>
      </c>
      <c r="G214" s="39" t="str">
        <f>IF(Eksplikatsioon!I215=0,"",Eksplikatsioon!I215)</f>
        <v/>
      </c>
      <c r="H214" s="39" t="str">
        <f>IF(Eksplikatsioon!J215=0,"",Eksplikatsioon!J215)</f>
        <v/>
      </c>
      <c r="I214" s="39" t="str">
        <f>IF(Eksplikatsioon!K215=0,"",Eksplikatsioon!K215)</f>
        <v/>
      </c>
    </row>
    <row r="215" spans="1:9" x14ac:dyDescent="0.25">
      <c r="A215" s="39" t="str">
        <f>IF(Eksplikatsioon!A216=0,"",Eksplikatsioon!A216)</f>
        <v/>
      </c>
      <c r="B215" s="39" t="str">
        <f>IF(Eksplikatsioon!B216=0,"",Eksplikatsioon!B216)</f>
        <v/>
      </c>
      <c r="C215" s="39" t="str">
        <f>IF(Eksplikatsioon!C216=0,"",Eksplikatsioon!C216)</f>
        <v/>
      </c>
      <c r="D215" s="39" t="str">
        <f>IF(Eksplikatsioon!D216=0,"",Eksplikatsioon!D216)</f>
        <v/>
      </c>
      <c r="E215" s="39" t="str">
        <f>IF(Eksplikatsioon!F216=0,"",Eksplikatsioon!F216)</f>
        <v/>
      </c>
      <c r="F215" s="39" t="str">
        <f>IF(Eksplikatsioon!G216=0,"",Eksplikatsioon!G216)</f>
        <v/>
      </c>
      <c r="G215" s="39" t="str">
        <f>IF(Eksplikatsioon!I216=0,"",Eksplikatsioon!I216)</f>
        <v/>
      </c>
      <c r="H215" s="39" t="str">
        <f>IF(Eksplikatsioon!J216=0,"",Eksplikatsioon!J216)</f>
        <v/>
      </c>
      <c r="I215" s="39" t="str">
        <f>IF(Eksplikatsioon!K216=0,"",Eksplikatsioon!K216)</f>
        <v/>
      </c>
    </row>
    <row r="216" spans="1:9" x14ac:dyDescent="0.25">
      <c r="A216" s="39" t="str">
        <f>IF(Eksplikatsioon!A217=0,"",Eksplikatsioon!A217)</f>
        <v/>
      </c>
      <c r="B216" s="39" t="str">
        <f>IF(Eksplikatsioon!B217=0,"",Eksplikatsioon!B217)</f>
        <v/>
      </c>
      <c r="C216" s="39" t="str">
        <f>IF(Eksplikatsioon!C217=0,"",Eksplikatsioon!C217)</f>
        <v/>
      </c>
      <c r="D216" s="39" t="str">
        <f>IF(Eksplikatsioon!D217=0,"",Eksplikatsioon!D217)</f>
        <v/>
      </c>
      <c r="E216" s="39" t="str">
        <f>IF(Eksplikatsioon!F217=0,"",Eksplikatsioon!F217)</f>
        <v/>
      </c>
      <c r="F216" s="39" t="str">
        <f>IF(Eksplikatsioon!G217=0,"",Eksplikatsioon!G217)</f>
        <v/>
      </c>
      <c r="G216" s="39" t="str">
        <f>IF(Eksplikatsioon!I217=0,"",Eksplikatsioon!I217)</f>
        <v/>
      </c>
      <c r="H216" s="39" t="str">
        <f>IF(Eksplikatsioon!J217=0,"",Eksplikatsioon!J217)</f>
        <v/>
      </c>
      <c r="I216" s="39" t="str">
        <f>IF(Eksplikatsioon!K217=0,"",Eksplikatsioon!K217)</f>
        <v/>
      </c>
    </row>
    <row r="217" spans="1:9" x14ac:dyDescent="0.25">
      <c r="A217" s="39" t="str">
        <f>IF(Eksplikatsioon!A218=0,"",Eksplikatsioon!A218)</f>
        <v/>
      </c>
      <c r="B217" s="39" t="str">
        <f>IF(Eksplikatsioon!B218=0,"",Eksplikatsioon!B218)</f>
        <v/>
      </c>
      <c r="C217" s="39" t="str">
        <f>IF(Eksplikatsioon!C218=0,"",Eksplikatsioon!C218)</f>
        <v/>
      </c>
      <c r="D217" s="39" t="str">
        <f>IF(Eksplikatsioon!D218=0,"",Eksplikatsioon!D218)</f>
        <v/>
      </c>
      <c r="E217" s="39" t="str">
        <f>IF(Eksplikatsioon!F218=0,"",Eksplikatsioon!F218)</f>
        <v/>
      </c>
      <c r="F217" s="39" t="str">
        <f>IF(Eksplikatsioon!G218=0,"",Eksplikatsioon!G218)</f>
        <v/>
      </c>
      <c r="G217" s="39" t="str">
        <f>IF(Eksplikatsioon!I218=0,"",Eksplikatsioon!I218)</f>
        <v/>
      </c>
      <c r="H217" s="39" t="str">
        <f>IF(Eksplikatsioon!J218=0,"",Eksplikatsioon!J218)</f>
        <v/>
      </c>
      <c r="I217" s="39" t="str">
        <f>IF(Eksplikatsioon!K218=0,"",Eksplikatsioon!K218)</f>
        <v/>
      </c>
    </row>
    <row r="218" spans="1:9" x14ac:dyDescent="0.25">
      <c r="A218" s="39" t="str">
        <f>IF(Eksplikatsioon!A219=0,"",Eksplikatsioon!A219)</f>
        <v/>
      </c>
      <c r="B218" s="39" t="str">
        <f>IF(Eksplikatsioon!B219=0,"",Eksplikatsioon!B219)</f>
        <v/>
      </c>
      <c r="C218" s="39" t="str">
        <f>IF(Eksplikatsioon!C219=0,"",Eksplikatsioon!C219)</f>
        <v/>
      </c>
      <c r="D218" s="39" t="str">
        <f>IF(Eksplikatsioon!D219=0,"",Eksplikatsioon!D219)</f>
        <v/>
      </c>
      <c r="E218" s="39" t="str">
        <f>IF(Eksplikatsioon!F219=0,"",Eksplikatsioon!F219)</f>
        <v/>
      </c>
      <c r="F218" s="39" t="str">
        <f>IF(Eksplikatsioon!G219=0,"",Eksplikatsioon!G219)</f>
        <v/>
      </c>
      <c r="G218" s="39" t="str">
        <f>IF(Eksplikatsioon!I219=0,"",Eksplikatsioon!I219)</f>
        <v/>
      </c>
      <c r="H218" s="39" t="str">
        <f>IF(Eksplikatsioon!J219=0,"",Eksplikatsioon!J219)</f>
        <v/>
      </c>
      <c r="I218" s="39" t="str">
        <f>IF(Eksplikatsioon!K219=0,"",Eksplikatsioon!K219)</f>
        <v/>
      </c>
    </row>
    <row r="219" spans="1:9" x14ac:dyDescent="0.25">
      <c r="A219" s="39" t="str">
        <f>IF(Eksplikatsioon!A220=0,"",Eksplikatsioon!A220)</f>
        <v/>
      </c>
      <c r="B219" s="39" t="str">
        <f>IF(Eksplikatsioon!B220=0,"",Eksplikatsioon!B220)</f>
        <v/>
      </c>
      <c r="C219" s="39" t="str">
        <f>IF(Eksplikatsioon!C220=0,"",Eksplikatsioon!C220)</f>
        <v/>
      </c>
      <c r="D219" s="39" t="str">
        <f>IF(Eksplikatsioon!D220=0,"",Eksplikatsioon!D220)</f>
        <v/>
      </c>
      <c r="E219" s="39" t="str">
        <f>IF(Eksplikatsioon!F220=0,"",Eksplikatsioon!F220)</f>
        <v/>
      </c>
      <c r="F219" s="39" t="str">
        <f>IF(Eksplikatsioon!G220=0,"",Eksplikatsioon!G220)</f>
        <v/>
      </c>
      <c r="G219" s="39" t="str">
        <f>IF(Eksplikatsioon!I220=0,"",Eksplikatsioon!I220)</f>
        <v/>
      </c>
      <c r="H219" s="39" t="str">
        <f>IF(Eksplikatsioon!J220=0,"",Eksplikatsioon!J220)</f>
        <v/>
      </c>
      <c r="I219" s="39" t="str">
        <f>IF(Eksplikatsioon!K220=0,"",Eksplikatsioon!K220)</f>
        <v/>
      </c>
    </row>
    <row r="220" spans="1:9" x14ac:dyDescent="0.25">
      <c r="A220" s="39" t="str">
        <f>IF(Eksplikatsioon!A221=0,"",Eksplikatsioon!A221)</f>
        <v/>
      </c>
      <c r="B220" s="39" t="str">
        <f>IF(Eksplikatsioon!B221=0,"",Eksplikatsioon!B221)</f>
        <v/>
      </c>
      <c r="C220" s="39" t="str">
        <f>IF(Eksplikatsioon!C221=0,"",Eksplikatsioon!C221)</f>
        <v/>
      </c>
      <c r="D220" s="39" t="str">
        <f>IF(Eksplikatsioon!D221=0,"",Eksplikatsioon!D221)</f>
        <v/>
      </c>
      <c r="E220" s="39" t="str">
        <f>IF(Eksplikatsioon!F221=0,"",Eksplikatsioon!F221)</f>
        <v/>
      </c>
      <c r="F220" s="39" t="str">
        <f>IF(Eksplikatsioon!G221=0,"",Eksplikatsioon!G221)</f>
        <v/>
      </c>
      <c r="G220" s="39" t="str">
        <f>IF(Eksplikatsioon!I221=0,"",Eksplikatsioon!I221)</f>
        <v/>
      </c>
      <c r="H220" s="39" t="str">
        <f>IF(Eksplikatsioon!J221=0,"",Eksplikatsioon!J221)</f>
        <v/>
      </c>
      <c r="I220" s="39" t="str">
        <f>IF(Eksplikatsioon!K221=0,"",Eksplikatsioon!K221)</f>
        <v/>
      </c>
    </row>
    <row r="221" spans="1:9" x14ac:dyDescent="0.25">
      <c r="A221" s="39" t="str">
        <f>IF(Eksplikatsioon!A222=0,"",Eksplikatsioon!A222)</f>
        <v/>
      </c>
      <c r="B221" s="39" t="str">
        <f>IF(Eksplikatsioon!B222=0,"",Eksplikatsioon!B222)</f>
        <v/>
      </c>
      <c r="C221" s="39" t="str">
        <f>IF(Eksplikatsioon!C222=0,"",Eksplikatsioon!C222)</f>
        <v/>
      </c>
      <c r="D221" s="39" t="str">
        <f>IF(Eksplikatsioon!D222=0,"",Eksplikatsioon!D222)</f>
        <v/>
      </c>
      <c r="E221" s="39" t="str">
        <f>IF(Eksplikatsioon!F222=0,"",Eksplikatsioon!F222)</f>
        <v/>
      </c>
      <c r="F221" s="39" t="str">
        <f>IF(Eksplikatsioon!G222=0,"",Eksplikatsioon!G222)</f>
        <v/>
      </c>
      <c r="G221" s="39" t="str">
        <f>IF(Eksplikatsioon!I222=0,"",Eksplikatsioon!I222)</f>
        <v/>
      </c>
      <c r="H221" s="39" t="str">
        <f>IF(Eksplikatsioon!J222=0,"",Eksplikatsioon!J222)</f>
        <v/>
      </c>
      <c r="I221" s="39" t="str">
        <f>IF(Eksplikatsioon!K222=0,"",Eksplikatsioon!K222)</f>
        <v/>
      </c>
    </row>
    <row r="222" spans="1:9" x14ac:dyDescent="0.25">
      <c r="A222" s="39" t="str">
        <f>IF(Eksplikatsioon!A223=0,"",Eksplikatsioon!A223)</f>
        <v/>
      </c>
      <c r="B222" s="39" t="str">
        <f>IF(Eksplikatsioon!B223=0,"",Eksplikatsioon!B223)</f>
        <v/>
      </c>
      <c r="C222" s="39" t="str">
        <f>IF(Eksplikatsioon!C223=0,"",Eksplikatsioon!C223)</f>
        <v/>
      </c>
      <c r="D222" s="39" t="str">
        <f>IF(Eksplikatsioon!D223=0,"",Eksplikatsioon!D223)</f>
        <v/>
      </c>
      <c r="E222" s="39" t="str">
        <f>IF(Eksplikatsioon!F223=0,"",Eksplikatsioon!F223)</f>
        <v/>
      </c>
      <c r="F222" s="39" t="str">
        <f>IF(Eksplikatsioon!G223=0,"",Eksplikatsioon!G223)</f>
        <v/>
      </c>
      <c r="G222" s="39" t="str">
        <f>IF(Eksplikatsioon!I223=0,"",Eksplikatsioon!I223)</f>
        <v/>
      </c>
      <c r="H222" s="39" t="str">
        <f>IF(Eksplikatsioon!J223=0,"",Eksplikatsioon!J223)</f>
        <v/>
      </c>
      <c r="I222" s="39" t="str">
        <f>IF(Eksplikatsioon!K223=0,"",Eksplikatsioon!K223)</f>
        <v/>
      </c>
    </row>
    <row r="223" spans="1:9" x14ac:dyDescent="0.25">
      <c r="A223" s="39" t="str">
        <f>IF(Eksplikatsioon!A224=0,"",Eksplikatsioon!A224)</f>
        <v/>
      </c>
      <c r="B223" s="39" t="str">
        <f>IF(Eksplikatsioon!B224=0,"",Eksplikatsioon!B224)</f>
        <v/>
      </c>
      <c r="C223" s="39" t="str">
        <f>IF(Eksplikatsioon!C224=0,"",Eksplikatsioon!C224)</f>
        <v/>
      </c>
      <c r="D223" s="39" t="str">
        <f>IF(Eksplikatsioon!D224=0,"",Eksplikatsioon!D224)</f>
        <v/>
      </c>
      <c r="E223" s="39" t="str">
        <f>IF(Eksplikatsioon!F224=0,"",Eksplikatsioon!F224)</f>
        <v/>
      </c>
      <c r="F223" s="39" t="str">
        <f>IF(Eksplikatsioon!G224=0,"",Eksplikatsioon!G224)</f>
        <v/>
      </c>
      <c r="G223" s="39" t="str">
        <f>IF(Eksplikatsioon!I224=0,"",Eksplikatsioon!I224)</f>
        <v/>
      </c>
      <c r="H223" s="39" t="str">
        <f>IF(Eksplikatsioon!J224=0,"",Eksplikatsioon!J224)</f>
        <v/>
      </c>
      <c r="I223" s="39" t="str">
        <f>IF(Eksplikatsioon!K224=0,"",Eksplikatsioon!K224)</f>
        <v/>
      </c>
    </row>
    <row r="224" spans="1:9" x14ac:dyDescent="0.25">
      <c r="A224" s="39" t="str">
        <f>IF(Eksplikatsioon!A225=0,"",Eksplikatsioon!A225)</f>
        <v/>
      </c>
      <c r="B224" s="39" t="str">
        <f>IF(Eksplikatsioon!B225=0,"",Eksplikatsioon!B225)</f>
        <v/>
      </c>
      <c r="C224" s="39" t="str">
        <f>IF(Eksplikatsioon!C225=0,"",Eksplikatsioon!C225)</f>
        <v/>
      </c>
      <c r="D224" s="39" t="str">
        <f>IF(Eksplikatsioon!D225=0,"",Eksplikatsioon!D225)</f>
        <v/>
      </c>
      <c r="E224" s="39" t="str">
        <f>IF(Eksplikatsioon!F225=0,"",Eksplikatsioon!F225)</f>
        <v/>
      </c>
      <c r="F224" s="39" t="str">
        <f>IF(Eksplikatsioon!G225=0,"",Eksplikatsioon!G225)</f>
        <v/>
      </c>
      <c r="G224" s="39" t="str">
        <f>IF(Eksplikatsioon!I225=0,"",Eksplikatsioon!I225)</f>
        <v/>
      </c>
      <c r="H224" s="39" t="str">
        <f>IF(Eksplikatsioon!J225=0,"",Eksplikatsioon!J225)</f>
        <v/>
      </c>
      <c r="I224" s="39" t="str">
        <f>IF(Eksplikatsioon!K225=0,"",Eksplikatsioon!K225)</f>
        <v/>
      </c>
    </row>
    <row r="225" spans="1:9" x14ac:dyDescent="0.25">
      <c r="A225" s="39" t="str">
        <f>IF(Eksplikatsioon!A226=0,"",Eksplikatsioon!A226)</f>
        <v/>
      </c>
      <c r="B225" s="39" t="str">
        <f>IF(Eksplikatsioon!B226=0,"",Eksplikatsioon!B226)</f>
        <v/>
      </c>
      <c r="C225" s="39" t="str">
        <f>IF(Eksplikatsioon!C226=0,"",Eksplikatsioon!C226)</f>
        <v/>
      </c>
      <c r="D225" s="39" t="str">
        <f>IF(Eksplikatsioon!D226=0,"",Eksplikatsioon!D226)</f>
        <v/>
      </c>
      <c r="E225" s="39" t="str">
        <f>IF(Eksplikatsioon!F226=0,"",Eksplikatsioon!F226)</f>
        <v/>
      </c>
      <c r="F225" s="39" t="str">
        <f>IF(Eksplikatsioon!G226=0,"",Eksplikatsioon!G226)</f>
        <v/>
      </c>
      <c r="G225" s="39" t="str">
        <f>IF(Eksplikatsioon!I226=0,"",Eksplikatsioon!I226)</f>
        <v/>
      </c>
      <c r="H225" s="39" t="str">
        <f>IF(Eksplikatsioon!J226=0,"",Eksplikatsioon!J226)</f>
        <v/>
      </c>
      <c r="I225" s="39" t="str">
        <f>IF(Eksplikatsioon!K226=0,"",Eksplikatsioon!K226)</f>
        <v/>
      </c>
    </row>
    <row r="226" spans="1:9" x14ac:dyDescent="0.25">
      <c r="A226" s="39" t="str">
        <f>IF(Eksplikatsioon!A227=0,"",Eksplikatsioon!A227)</f>
        <v/>
      </c>
      <c r="B226" s="39" t="str">
        <f>IF(Eksplikatsioon!B227=0,"",Eksplikatsioon!B227)</f>
        <v/>
      </c>
      <c r="C226" s="39" t="str">
        <f>IF(Eksplikatsioon!C227=0,"",Eksplikatsioon!C227)</f>
        <v/>
      </c>
      <c r="D226" s="39" t="str">
        <f>IF(Eksplikatsioon!D227=0,"",Eksplikatsioon!D227)</f>
        <v/>
      </c>
      <c r="E226" s="39" t="str">
        <f>IF(Eksplikatsioon!F227=0,"",Eksplikatsioon!F227)</f>
        <v/>
      </c>
      <c r="F226" s="39" t="str">
        <f>IF(Eksplikatsioon!G227=0,"",Eksplikatsioon!G227)</f>
        <v/>
      </c>
      <c r="G226" s="39" t="str">
        <f>IF(Eksplikatsioon!I227=0,"",Eksplikatsioon!I227)</f>
        <v/>
      </c>
      <c r="H226" s="39" t="str">
        <f>IF(Eksplikatsioon!J227=0,"",Eksplikatsioon!J227)</f>
        <v/>
      </c>
      <c r="I226" s="39" t="str">
        <f>IF(Eksplikatsioon!K227=0,"",Eksplikatsioon!K227)</f>
        <v/>
      </c>
    </row>
    <row r="227" spans="1:9" x14ac:dyDescent="0.25">
      <c r="A227" s="39" t="str">
        <f>IF(Eksplikatsioon!A228=0,"",Eksplikatsioon!A228)</f>
        <v/>
      </c>
      <c r="B227" s="39" t="str">
        <f>IF(Eksplikatsioon!B228=0,"",Eksplikatsioon!B228)</f>
        <v/>
      </c>
      <c r="C227" s="39" t="str">
        <f>IF(Eksplikatsioon!C228=0,"",Eksplikatsioon!C228)</f>
        <v/>
      </c>
      <c r="D227" s="39" t="str">
        <f>IF(Eksplikatsioon!D228=0,"",Eksplikatsioon!D228)</f>
        <v/>
      </c>
      <c r="E227" s="39" t="str">
        <f>IF(Eksplikatsioon!F228=0,"",Eksplikatsioon!F228)</f>
        <v/>
      </c>
      <c r="F227" s="39" t="str">
        <f>IF(Eksplikatsioon!G228=0,"",Eksplikatsioon!G228)</f>
        <v/>
      </c>
      <c r="G227" s="39" t="str">
        <f>IF(Eksplikatsioon!I228=0,"",Eksplikatsioon!I228)</f>
        <v/>
      </c>
      <c r="H227" s="39" t="str">
        <f>IF(Eksplikatsioon!J228=0,"",Eksplikatsioon!J228)</f>
        <v/>
      </c>
      <c r="I227" s="39" t="str">
        <f>IF(Eksplikatsioon!K228=0,"",Eksplikatsioon!K228)</f>
        <v/>
      </c>
    </row>
    <row r="228" spans="1:9" x14ac:dyDescent="0.25">
      <c r="A228" s="39" t="str">
        <f>IF(Eksplikatsioon!A229=0,"",Eksplikatsioon!A229)</f>
        <v/>
      </c>
      <c r="B228" s="39" t="str">
        <f>IF(Eksplikatsioon!B229=0,"",Eksplikatsioon!B229)</f>
        <v/>
      </c>
      <c r="C228" s="39" t="str">
        <f>IF(Eksplikatsioon!C229=0,"",Eksplikatsioon!C229)</f>
        <v/>
      </c>
      <c r="D228" s="39" t="str">
        <f>IF(Eksplikatsioon!D229=0,"",Eksplikatsioon!D229)</f>
        <v/>
      </c>
      <c r="E228" s="39" t="str">
        <f>IF(Eksplikatsioon!F229=0,"",Eksplikatsioon!F229)</f>
        <v/>
      </c>
      <c r="F228" s="39" t="str">
        <f>IF(Eksplikatsioon!G229=0,"",Eksplikatsioon!G229)</f>
        <v/>
      </c>
      <c r="G228" s="39" t="str">
        <f>IF(Eksplikatsioon!I229=0,"",Eksplikatsioon!I229)</f>
        <v/>
      </c>
      <c r="H228" s="39" t="str">
        <f>IF(Eksplikatsioon!J229=0,"",Eksplikatsioon!J229)</f>
        <v/>
      </c>
      <c r="I228" s="39" t="str">
        <f>IF(Eksplikatsioon!K229=0,"",Eksplikatsioon!K229)</f>
        <v/>
      </c>
    </row>
    <row r="229" spans="1:9" x14ac:dyDescent="0.25">
      <c r="A229" s="39" t="str">
        <f>IF(Eksplikatsioon!A230=0,"",Eksplikatsioon!A230)</f>
        <v/>
      </c>
      <c r="B229" s="39" t="str">
        <f>IF(Eksplikatsioon!B230=0,"",Eksplikatsioon!B230)</f>
        <v/>
      </c>
      <c r="C229" s="39" t="str">
        <f>IF(Eksplikatsioon!C230=0,"",Eksplikatsioon!C230)</f>
        <v/>
      </c>
      <c r="D229" s="39" t="str">
        <f>IF(Eksplikatsioon!D230=0,"",Eksplikatsioon!D230)</f>
        <v/>
      </c>
      <c r="E229" s="39" t="str">
        <f>IF(Eksplikatsioon!F230=0,"",Eksplikatsioon!F230)</f>
        <v/>
      </c>
      <c r="F229" s="39" t="str">
        <f>IF(Eksplikatsioon!G230=0,"",Eksplikatsioon!G230)</f>
        <v/>
      </c>
      <c r="G229" s="39" t="str">
        <f>IF(Eksplikatsioon!I230=0,"",Eksplikatsioon!I230)</f>
        <v/>
      </c>
      <c r="H229" s="39" t="str">
        <f>IF(Eksplikatsioon!J230=0,"",Eksplikatsioon!J230)</f>
        <v/>
      </c>
      <c r="I229" s="39" t="str">
        <f>IF(Eksplikatsioon!K230=0,"",Eksplikatsioon!K230)</f>
        <v/>
      </c>
    </row>
    <row r="230" spans="1:9" x14ac:dyDescent="0.25">
      <c r="A230" s="39" t="str">
        <f>IF(Eksplikatsioon!A231=0,"",Eksplikatsioon!A231)</f>
        <v/>
      </c>
      <c r="B230" s="39" t="str">
        <f>IF(Eksplikatsioon!B231=0,"",Eksplikatsioon!B231)</f>
        <v/>
      </c>
      <c r="C230" s="39" t="str">
        <f>IF(Eksplikatsioon!C231=0,"",Eksplikatsioon!C231)</f>
        <v/>
      </c>
      <c r="D230" s="39" t="str">
        <f>IF(Eksplikatsioon!D231=0,"",Eksplikatsioon!D231)</f>
        <v/>
      </c>
      <c r="E230" s="39" t="str">
        <f>IF(Eksplikatsioon!F231=0,"",Eksplikatsioon!F231)</f>
        <v/>
      </c>
      <c r="F230" s="39" t="str">
        <f>IF(Eksplikatsioon!G231=0,"",Eksplikatsioon!G231)</f>
        <v/>
      </c>
      <c r="G230" s="39" t="str">
        <f>IF(Eksplikatsioon!I231=0,"",Eksplikatsioon!I231)</f>
        <v/>
      </c>
      <c r="H230" s="39" t="str">
        <f>IF(Eksplikatsioon!J231=0,"",Eksplikatsioon!J231)</f>
        <v/>
      </c>
      <c r="I230" s="39" t="str">
        <f>IF(Eksplikatsioon!K231=0,"",Eksplikatsioon!K231)</f>
        <v/>
      </c>
    </row>
    <row r="231" spans="1:9" x14ac:dyDescent="0.25">
      <c r="A231" s="39" t="str">
        <f>IF(Eksplikatsioon!A232=0,"",Eksplikatsioon!A232)</f>
        <v/>
      </c>
      <c r="B231" s="39" t="str">
        <f>IF(Eksplikatsioon!B232=0,"",Eksplikatsioon!B232)</f>
        <v/>
      </c>
      <c r="C231" s="39" t="str">
        <f>IF(Eksplikatsioon!C232=0,"",Eksplikatsioon!C232)</f>
        <v/>
      </c>
      <c r="D231" s="39" t="str">
        <f>IF(Eksplikatsioon!D232=0,"",Eksplikatsioon!D232)</f>
        <v/>
      </c>
      <c r="E231" s="39" t="str">
        <f>IF(Eksplikatsioon!F232=0,"",Eksplikatsioon!F232)</f>
        <v/>
      </c>
      <c r="F231" s="39" t="str">
        <f>IF(Eksplikatsioon!G232=0,"",Eksplikatsioon!G232)</f>
        <v/>
      </c>
      <c r="G231" s="39" t="str">
        <f>IF(Eksplikatsioon!I232=0,"",Eksplikatsioon!I232)</f>
        <v/>
      </c>
      <c r="H231" s="39" t="str">
        <f>IF(Eksplikatsioon!J232=0,"",Eksplikatsioon!J232)</f>
        <v/>
      </c>
      <c r="I231" s="39" t="str">
        <f>IF(Eksplikatsioon!K232=0,"",Eksplikatsioon!K232)</f>
        <v/>
      </c>
    </row>
    <row r="232" spans="1:9" x14ac:dyDescent="0.25">
      <c r="A232" s="39" t="str">
        <f>IF(Eksplikatsioon!A233=0,"",Eksplikatsioon!A233)</f>
        <v/>
      </c>
      <c r="B232" s="39" t="str">
        <f>IF(Eksplikatsioon!B233=0,"",Eksplikatsioon!B233)</f>
        <v/>
      </c>
      <c r="C232" s="39" t="str">
        <f>IF(Eksplikatsioon!C233=0,"",Eksplikatsioon!C233)</f>
        <v/>
      </c>
      <c r="D232" s="39" t="str">
        <f>IF(Eksplikatsioon!D233=0,"",Eksplikatsioon!D233)</f>
        <v/>
      </c>
      <c r="E232" s="39" t="str">
        <f>IF(Eksplikatsioon!F233=0,"",Eksplikatsioon!F233)</f>
        <v/>
      </c>
      <c r="F232" s="39" t="str">
        <f>IF(Eksplikatsioon!G233=0,"",Eksplikatsioon!G233)</f>
        <v/>
      </c>
      <c r="G232" s="39" t="str">
        <f>IF(Eksplikatsioon!I233=0,"",Eksplikatsioon!I233)</f>
        <v/>
      </c>
      <c r="H232" s="39" t="str">
        <f>IF(Eksplikatsioon!J233=0,"",Eksplikatsioon!J233)</f>
        <v/>
      </c>
      <c r="I232" s="39" t="str">
        <f>IF(Eksplikatsioon!K233=0,"",Eksplikatsioon!K233)</f>
        <v/>
      </c>
    </row>
    <row r="233" spans="1:9" x14ac:dyDescent="0.25">
      <c r="A233" s="39" t="str">
        <f>IF(Eksplikatsioon!A234=0,"",Eksplikatsioon!A234)</f>
        <v/>
      </c>
      <c r="B233" s="39" t="str">
        <f>IF(Eksplikatsioon!B234=0,"",Eksplikatsioon!B234)</f>
        <v/>
      </c>
      <c r="C233" s="39" t="str">
        <f>IF(Eksplikatsioon!C234=0,"",Eksplikatsioon!C234)</f>
        <v/>
      </c>
      <c r="D233" s="39" t="str">
        <f>IF(Eksplikatsioon!D234=0,"",Eksplikatsioon!D234)</f>
        <v/>
      </c>
      <c r="E233" s="39" t="str">
        <f>IF(Eksplikatsioon!F234=0,"",Eksplikatsioon!F234)</f>
        <v/>
      </c>
      <c r="F233" s="39" t="str">
        <f>IF(Eksplikatsioon!G234=0,"",Eksplikatsioon!G234)</f>
        <v/>
      </c>
      <c r="G233" s="39" t="str">
        <f>IF(Eksplikatsioon!I234=0,"",Eksplikatsioon!I234)</f>
        <v/>
      </c>
      <c r="H233" s="39" t="str">
        <f>IF(Eksplikatsioon!J234=0,"",Eksplikatsioon!J234)</f>
        <v/>
      </c>
      <c r="I233" s="39" t="str">
        <f>IF(Eksplikatsioon!K234=0,"",Eksplikatsioon!K234)</f>
        <v/>
      </c>
    </row>
    <row r="234" spans="1:9" x14ac:dyDescent="0.25">
      <c r="A234" s="39" t="str">
        <f>IF(Eksplikatsioon!A235=0,"",Eksplikatsioon!A235)</f>
        <v/>
      </c>
      <c r="B234" s="39" t="str">
        <f>IF(Eksplikatsioon!B235=0,"",Eksplikatsioon!B235)</f>
        <v/>
      </c>
      <c r="C234" s="39" t="str">
        <f>IF(Eksplikatsioon!C235=0,"",Eksplikatsioon!C235)</f>
        <v/>
      </c>
      <c r="D234" s="39" t="str">
        <f>IF(Eksplikatsioon!D235=0,"",Eksplikatsioon!D235)</f>
        <v/>
      </c>
      <c r="E234" s="39" t="str">
        <f>IF(Eksplikatsioon!F235=0,"",Eksplikatsioon!F235)</f>
        <v/>
      </c>
      <c r="F234" s="39" t="str">
        <f>IF(Eksplikatsioon!G235=0,"",Eksplikatsioon!G235)</f>
        <v/>
      </c>
      <c r="G234" s="39" t="str">
        <f>IF(Eksplikatsioon!I235=0,"",Eksplikatsioon!I235)</f>
        <v/>
      </c>
      <c r="H234" s="39" t="str">
        <f>IF(Eksplikatsioon!J235=0,"",Eksplikatsioon!J235)</f>
        <v/>
      </c>
      <c r="I234" s="39" t="str">
        <f>IF(Eksplikatsioon!K235=0,"",Eksplikatsioon!K235)</f>
        <v/>
      </c>
    </row>
    <row r="235" spans="1:9" x14ac:dyDescent="0.25">
      <c r="A235" s="39" t="str">
        <f>IF(Eksplikatsioon!A236=0,"",Eksplikatsioon!A236)</f>
        <v/>
      </c>
      <c r="B235" s="39" t="str">
        <f>IF(Eksplikatsioon!B236=0,"",Eksplikatsioon!B236)</f>
        <v/>
      </c>
      <c r="C235" s="39" t="str">
        <f>IF(Eksplikatsioon!C236=0,"",Eksplikatsioon!C236)</f>
        <v/>
      </c>
      <c r="D235" s="39" t="str">
        <f>IF(Eksplikatsioon!D236=0,"",Eksplikatsioon!D236)</f>
        <v/>
      </c>
      <c r="E235" s="39" t="str">
        <f>IF(Eksplikatsioon!F236=0,"",Eksplikatsioon!F236)</f>
        <v/>
      </c>
      <c r="F235" s="39" t="str">
        <f>IF(Eksplikatsioon!G236=0,"",Eksplikatsioon!G236)</f>
        <v/>
      </c>
      <c r="G235" s="39" t="str">
        <f>IF(Eksplikatsioon!I236=0,"",Eksplikatsioon!I236)</f>
        <v/>
      </c>
      <c r="H235" s="39" t="str">
        <f>IF(Eksplikatsioon!J236=0,"",Eksplikatsioon!J236)</f>
        <v/>
      </c>
      <c r="I235" s="39" t="str">
        <f>IF(Eksplikatsioon!K236=0,"",Eksplikatsioon!K236)</f>
        <v/>
      </c>
    </row>
    <row r="236" spans="1:9" x14ac:dyDescent="0.25">
      <c r="A236" s="39" t="str">
        <f>IF(Eksplikatsioon!A237=0,"",Eksplikatsioon!A237)</f>
        <v/>
      </c>
      <c r="B236" s="39" t="str">
        <f>IF(Eksplikatsioon!B237=0,"",Eksplikatsioon!B237)</f>
        <v/>
      </c>
      <c r="C236" s="39" t="str">
        <f>IF(Eksplikatsioon!C237=0,"",Eksplikatsioon!C237)</f>
        <v/>
      </c>
      <c r="D236" s="39" t="str">
        <f>IF(Eksplikatsioon!D237=0,"",Eksplikatsioon!D237)</f>
        <v/>
      </c>
      <c r="E236" s="39" t="str">
        <f>IF(Eksplikatsioon!F237=0,"",Eksplikatsioon!F237)</f>
        <v/>
      </c>
      <c r="F236" s="39" t="str">
        <f>IF(Eksplikatsioon!G237=0,"",Eksplikatsioon!G237)</f>
        <v/>
      </c>
      <c r="G236" s="39" t="str">
        <f>IF(Eksplikatsioon!I237=0,"",Eksplikatsioon!I237)</f>
        <v/>
      </c>
      <c r="H236" s="39" t="str">
        <f>IF(Eksplikatsioon!J237=0,"",Eksplikatsioon!J237)</f>
        <v/>
      </c>
      <c r="I236" s="39" t="str">
        <f>IF(Eksplikatsioon!K237=0,"",Eksplikatsioon!K237)</f>
        <v/>
      </c>
    </row>
    <row r="237" spans="1:9" x14ac:dyDescent="0.25">
      <c r="A237" s="39" t="str">
        <f>IF(Eksplikatsioon!A238=0,"",Eksplikatsioon!A238)</f>
        <v/>
      </c>
      <c r="B237" s="39" t="str">
        <f>IF(Eksplikatsioon!B238=0,"",Eksplikatsioon!B238)</f>
        <v/>
      </c>
      <c r="C237" s="39" t="str">
        <f>IF(Eksplikatsioon!C238=0,"",Eksplikatsioon!C238)</f>
        <v/>
      </c>
      <c r="D237" s="39" t="str">
        <f>IF(Eksplikatsioon!D238=0,"",Eksplikatsioon!D238)</f>
        <v/>
      </c>
      <c r="E237" s="39" t="str">
        <f>IF(Eksplikatsioon!F238=0,"",Eksplikatsioon!F238)</f>
        <v/>
      </c>
      <c r="F237" s="39" t="str">
        <f>IF(Eksplikatsioon!G238=0,"",Eksplikatsioon!G238)</f>
        <v/>
      </c>
      <c r="G237" s="39" t="str">
        <f>IF(Eksplikatsioon!I238=0,"",Eksplikatsioon!I238)</f>
        <v/>
      </c>
      <c r="H237" s="39" t="str">
        <f>IF(Eksplikatsioon!J238=0,"",Eksplikatsioon!J238)</f>
        <v/>
      </c>
      <c r="I237" s="39" t="str">
        <f>IF(Eksplikatsioon!K238=0,"",Eksplikatsioon!K238)</f>
        <v/>
      </c>
    </row>
    <row r="238" spans="1:9" x14ac:dyDescent="0.25">
      <c r="A238" s="39" t="str">
        <f>IF(Eksplikatsioon!A239=0,"",Eksplikatsioon!A239)</f>
        <v/>
      </c>
      <c r="B238" s="39" t="str">
        <f>IF(Eksplikatsioon!B239=0,"",Eksplikatsioon!B239)</f>
        <v/>
      </c>
      <c r="C238" s="39" t="str">
        <f>IF(Eksplikatsioon!C239=0,"",Eksplikatsioon!C239)</f>
        <v/>
      </c>
      <c r="D238" s="39" t="str">
        <f>IF(Eksplikatsioon!D239=0,"",Eksplikatsioon!D239)</f>
        <v/>
      </c>
      <c r="E238" s="39" t="str">
        <f>IF(Eksplikatsioon!F239=0,"",Eksplikatsioon!F239)</f>
        <v/>
      </c>
      <c r="F238" s="39" t="str">
        <f>IF(Eksplikatsioon!G239=0,"",Eksplikatsioon!G239)</f>
        <v/>
      </c>
      <c r="G238" s="39" t="str">
        <f>IF(Eksplikatsioon!I239=0,"",Eksplikatsioon!I239)</f>
        <v/>
      </c>
      <c r="H238" s="39" t="str">
        <f>IF(Eksplikatsioon!J239=0,"",Eksplikatsioon!J239)</f>
        <v/>
      </c>
      <c r="I238" s="39" t="str">
        <f>IF(Eksplikatsioon!K239=0,"",Eksplikatsioon!K239)</f>
        <v/>
      </c>
    </row>
    <row r="239" spans="1:9" x14ac:dyDescent="0.25">
      <c r="A239" s="39" t="str">
        <f>IF(Eksplikatsioon!A240=0,"",Eksplikatsioon!A240)</f>
        <v/>
      </c>
      <c r="B239" s="39" t="str">
        <f>IF(Eksplikatsioon!B240=0,"",Eksplikatsioon!B240)</f>
        <v/>
      </c>
      <c r="C239" s="39" t="str">
        <f>IF(Eksplikatsioon!C240=0,"",Eksplikatsioon!C240)</f>
        <v/>
      </c>
      <c r="D239" s="39" t="str">
        <f>IF(Eksplikatsioon!D240=0,"",Eksplikatsioon!D240)</f>
        <v/>
      </c>
      <c r="E239" s="39" t="str">
        <f>IF(Eksplikatsioon!F240=0,"",Eksplikatsioon!F240)</f>
        <v/>
      </c>
      <c r="F239" s="39" t="str">
        <f>IF(Eksplikatsioon!G240=0,"",Eksplikatsioon!G240)</f>
        <v/>
      </c>
      <c r="G239" s="39" t="str">
        <f>IF(Eksplikatsioon!I240=0,"",Eksplikatsioon!I240)</f>
        <v/>
      </c>
      <c r="H239" s="39" t="str">
        <f>IF(Eksplikatsioon!J240=0,"",Eksplikatsioon!J240)</f>
        <v/>
      </c>
      <c r="I239" s="39" t="str">
        <f>IF(Eksplikatsioon!K240=0,"",Eksplikatsioon!K240)</f>
        <v/>
      </c>
    </row>
    <row r="240" spans="1:9" x14ac:dyDescent="0.25">
      <c r="A240" s="39" t="str">
        <f>IF(Eksplikatsioon!A241=0,"",Eksplikatsioon!A241)</f>
        <v/>
      </c>
      <c r="B240" s="39" t="str">
        <f>IF(Eksplikatsioon!B241=0,"",Eksplikatsioon!B241)</f>
        <v/>
      </c>
      <c r="C240" s="39" t="str">
        <f>IF(Eksplikatsioon!C241=0,"",Eksplikatsioon!C241)</f>
        <v/>
      </c>
      <c r="D240" s="39" t="str">
        <f>IF(Eksplikatsioon!D241=0,"",Eksplikatsioon!D241)</f>
        <v/>
      </c>
      <c r="E240" s="39" t="str">
        <f>IF(Eksplikatsioon!F241=0,"",Eksplikatsioon!F241)</f>
        <v/>
      </c>
      <c r="F240" s="39" t="str">
        <f>IF(Eksplikatsioon!G241=0,"",Eksplikatsioon!G241)</f>
        <v/>
      </c>
      <c r="G240" s="39" t="str">
        <f>IF(Eksplikatsioon!I241=0,"",Eksplikatsioon!I241)</f>
        <v/>
      </c>
      <c r="H240" s="39" t="str">
        <f>IF(Eksplikatsioon!J241=0,"",Eksplikatsioon!J241)</f>
        <v/>
      </c>
      <c r="I240" s="39" t="str">
        <f>IF(Eksplikatsioon!K241=0,"",Eksplikatsioon!K241)</f>
        <v/>
      </c>
    </row>
    <row r="241" spans="1:9" x14ac:dyDescent="0.25">
      <c r="A241" s="39" t="str">
        <f>IF(Eksplikatsioon!A242=0,"",Eksplikatsioon!A242)</f>
        <v/>
      </c>
      <c r="B241" s="39" t="str">
        <f>IF(Eksplikatsioon!B242=0,"",Eksplikatsioon!B242)</f>
        <v/>
      </c>
      <c r="C241" s="39" t="str">
        <f>IF(Eksplikatsioon!C242=0,"",Eksplikatsioon!C242)</f>
        <v/>
      </c>
      <c r="D241" s="39" t="str">
        <f>IF(Eksplikatsioon!D242=0,"",Eksplikatsioon!D242)</f>
        <v/>
      </c>
      <c r="E241" s="39" t="str">
        <f>IF(Eksplikatsioon!F242=0,"",Eksplikatsioon!F242)</f>
        <v/>
      </c>
      <c r="F241" s="39" t="str">
        <f>IF(Eksplikatsioon!G242=0,"",Eksplikatsioon!G242)</f>
        <v/>
      </c>
      <c r="G241" s="39" t="str">
        <f>IF(Eksplikatsioon!I242=0,"",Eksplikatsioon!I242)</f>
        <v/>
      </c>
      <c r="H241" s="39" t="str">
        <f>IF(Eksplikatsioon!J242=0,"",Eksplikatsioon!J242)</f>
        <v/>
      </c>
      <c r="I241" s="39" t="str">
        <f>IF(Eksplikatsioon!K242=0,"",Eksplikatsioon!K242)</f>
        <v/>
      </c>
    </row>
    <row r="242" spans="1:9" x14ac:dyDescent="0.25">
      <c r="A242" s="39" t="str">
        <f>IF(Eksplikatsioon!A243=0,"",Eksplikatsioon!A243)</f>
        <v/>
      </c>
      <c r="B242" s="39" t="str">
        <f>IF(Eksplikatsioon!B243=0,"",Eksplikatsioon!B243)</f>
        <v/>
      </c>
      <c r="C242" s="39" t="str">
        <f>IF(Eksplikatsioon!C243=0,"",Eksplikatsioon!C243)</f>
        <v/>
      </c>
      <c r="D242" s="39" t="str">
        <f>IF(Eksplikatsioon!D243=0,"",Eksplikatsioon!D243)</f>
        <v/>
      </c>
      <c r="E242" s="39" t="str">
        <f>IF(Eksplikatsioon!F243=0,"",Eksplikatsioon!F243)</f>
        <v/>
      </c>
      <c r="F242" s="39" t="str">
        <f>IF(Eksplikatsioon!G243=0,"",Eksplikatsioon!G243)</f>
        <v/>
      </c>
      <c r="G242" s="39" t="str">
        <f>IF(Eksplikatsioon!I243=0,"",Eksplikatsioon!I243)</f>
        <v/>
      </c>
      <c r="H242" s="39" t="str">
        <f>IF(Eksplikatsioon!J243=0,"",Eksplikatsioon!J243)</f>
        <v/>
      </c>
      <c r="I242" s="39" t="str">
        <f>IF(Eksplikatsioon!K243=0,"",Eksplikatsioon!K243)</f>
        <v/>
      </c>
    </row>
    <row r="243" spans="1:9" x14ac:dyDescent="0.25">
      <c r="A243" s="39" t="str">
        <f>IF(Eksplikatsioon!A244=0,"",Eksplikatsioon!A244)</f>
        <v/>
      </c>
      <c r="B243" s="39" t="str">
        <f>IF(Eksplikatsioon!B244=0,"",Eksplikatsioon!B244)</f>
        <v/>
      </c>
      <c r="C243" s="39" t="str">
        <f>IF(Eksplikatsioon!C244=0,"",Eksplikatsioon!C244)</f>
        <v/>
      </c>
      <c r="D243" s="39" t="str">
        <f>IF(Eksplikatsioon!D244=0,"",Eksplikatsioon!D244)</f>
        <v/>
      </c>
      <c r="E243" s="39" t="str">
        <f>IF(Eksplikatsioon!F244=0,"",Eksplikatsioon!F244)</f>
        <v/>
      </c>
      <c r="F243" s="39" t="str">
        <f>IF(Eksplikatsioon!G244=0,"",Eksplikatsioon!G244)</f>
        <v/>
      </c>
      <c r="G243" s="39" t="str">
        <f>IF(Eksplikatsioon!I244=0,"",Eksplikatsioon!I244)</f>
        <v/>
      </c>
      <c r="H243" s="39" t="str">
        <f>IF(Eksplikatsioon!J244=0,"",Eksplikatsioon!J244)</f>
        <v/>
      </c>
      <c r="I243" s="39" t="str">
        <f>IF(Eksplikatsioon!K244=0,"",Eksplikatsioon!K244)</f>
        <v/>
      </c>
    </row>
    <row r="244" spans="1:9" x14ac:dyDescent="0.25">
      <c r="A244" s="39" t="str">
        <f>IF(Eksplikatsioon!A245=0,"",Eksplikatsioon!A245)</f>
        <v/>
      </c>
      <c r="B244" s="39" t="str">
        <f>IF(Eksplikatsioon!B245=0,"",Eksplikatsioon!B245)</f>
        <v/>
      </c>
      <c r="C244" s="39" t="str">
        <f>IF(Eksplikatsioon!C245=0,"",Eksplikatsioon!C245)</f>
        <v/>
      </c>
      <c r="D244" s="39" t="str">
        <f>IF(Eksplikatsioon!D245=0,"",Eksplikatsioon!D245)</f>
        <v/>
      </c>
      <c r="E244" s="39" t="str">
        <f>IF(Eksplikatsioon!F245=0,"",Eksplikatsioon!F245)</f>
        <v/>
      </c>
      <c r="F244" s="39" t="str">
        <f>IF(Eksplikatsioon!G245=0,"",Eksplikatsioon!G245)</f>
        <v/>
      </c>
      <c r="G244" s="39" t="str">
        <f>IF(Eksplikatsioon!I245=0,"",Eksplikatsioon!I245)</f>
        <v/>
      </c>
      <c r="H244" s="39" t="str">
        <f>IF(Eksplikatsioon!J245=0,"",Eksplikatsioon!J245)</f>
        <v/>
      </c>
      <c r="I244" s="39" t="str">
        <f>IF(Eksplikatsioon!K245=0,"",Eksplikatsioon!K245)</f>
        <v/>
      </c>
    </row>
    <row r="245" spans="1:9" x14ac:dyDescent="0.25">
      <c r="A245" s="39" t="str">
        <f>IF(Eksplikatsioon!A246=0,"",Eksplikatsioon!A246)</f>
        <v/>
      </c>
      <c r="B245" s="39" t="str">
        <f>IF(Eksplikatsioon!B246=0,"",Eksplikatsioon!B246)</f>
        <v/>
      </c>
      <c r="C245" s="39" t="str">
        <f>IF(Eksplikatsioon!C246=0,"",Eksplikatsioon!C246)</f>
        <v/>
      </c>
      <c r="D245" s="39" t="str">
        <f>IF(Eksplikatsioon!D246=0,"",Eksplikatsioon!D246)</f>
        <v/>
      </c>
      <c r="E245" s="39" t="str">
        <f>IF(Eksplikatsioon!F246=0,"",Eksplikatsioon!F246)</f>
        <v/>
      </c>
      <c r="F245" s="39" t="str">
        <f>IF(Eksplikatsioon!G246=0,"",Eksplikatsioon!G246)</f>
        <v/>
      </c>
      <c r="G245" s="39" t="str">
        <f>IF(Eksplikatsioon!I246=0,"",Eksplikatsioon!I246)</f>
        <v/>
      </c>
      <c r="H245" s="39" t="str">
        <f>IF(Eksplikatsioon!J246=0,"",Eksplikatsioon!J246)</f>
        <v/>
      </c>
      <c r="I245" s="39" t="str">
        <f>IF(Eksplikatsioon!K246=0,"",Eksplikatsioon!K246)</f>
        <v/>
      </c>
    </row>
    <row r="246" spans="1:9" x14ac:dyDescent="0.25">
      <c r="A246" s="39" t="str">
        <f>IF(Eksplikatsioon!A247=0,"",Eksplikatsioon!A247)</f>
        <v/>
      </c>
      <c r="B246" s="39" t="str">
        <f>IF(Eksplikatsioon!B247=0,"",Eksplikatsioon!B247)</f>
        <v/>
      </c>
      <c r="C246" s="39" t="str">
        <f>IF(Eksplikatsioon!C247=0,"",Eksplikatsioon!C247)</f>
        <v/>
      </c>
      <c r="D246" s="39" t="str">
        <f>IF(Eksplikatsioon!D247=0,"",Eksplikatsioon!D247)</f>
        <v/>
      </c>
      <c r="E246" s="39" t="str">
        <f>IF(Eksplikatsioon!F247=0,"",Eksplikatsioon!F247)</f>
        <v/>
      </c>
      <c r="F246" s="39" t="str">
        <f>IF(Eksplikatsioon!G247=0,"",Eksplikatsioon!G247)</f>
        <v/>
      </c>
      <c r="G246" s="39" t="str">
        <f>IF(Eksplikatsioon!I247=0,"",Eksplikatsioon!I247)</f>
        <v/>
      </c>
      <c r="H246" s="39" t="str">
        <f>IF(Eksplikatsioon!J247=0,"",Eksplikatsioon!J247)</f>
        <v/>
      </c>
      <c r="I246" s="39" t="str">
        <f>IF(Eksplikatsioon!K247=0,"",Eksplikatsioon!K247)</f>
        <v/>
      </c>
    </row>
    <row r="247" spans="1:9" x14ac:dyDescent="0.25">
      <c r="A247" s="39" t="str">
        <f>IF(Eksplikatsioon!A248=0,"",Eksplikatsioon!A248)</f>
        <v/>
      </c>
      <c r="B247" s="39" t="str">
        <f>IF(Eksplikatsioon!B248=0,"",Eksplikatsioon!B248)</f>
        <v/>
      </c>
      <c r="C247" s="39" t="str">
        <f>IF(Eksplikatsioon!C248=0,"",Eksplikatsioon!C248)</f>
        <v/>
      </c>
      <c r="D247" s="39" t="str">
        <f>IF(Eksplikatsioon!D248=0,"",Eksplikatsioon!D248)</f>
        <v/>
      </c>
      <c r="E247" s="39" t="str">
        <f>IF(Eksplikatsioon!F248=0,"",Eksplikatsioon!F248)</f>
        <v/>
      </c>
      <c r="F247" s="39" t="str">
        <f>IF(Eksplikatsioon!G248=0,"",Eksplikatsioon!G248)</f>
        <v/>
      </c>
      <c r="G247" s="39" t="str">
        <f>IF(Eksplikatsioon!I248=0,"",Eksplikatsioon!I248)</f>
        <v/>
      </c>
      <c r="H247" s="39" t="str">
        <f>IF(Eksplikatsioon!J248=0,"",Eksplikatsioon!J248)</f>
        <v/>
      </c>
      <c r="I247" s="39" t="str">
        <f>IF(Eksplikatsioon!K248=0,"",Eksplikatsioon!K248)</f>
        <v/>
      </c>
    </row>
    <row r="248" spans="1:9" x14ac:dyDescent="0.25">
      <c r="A248" s="39" t="str">
        <f>IF(Eksplikatsioon!A249=0,"",Eksplikatsioon!A249)</f>
        <v/>
      </c>
      <c r="B248" s="39" t="str">
        <f>IF(Eksplikatsioon!B249=0,"",Eksplikatsioon!B249)</f>
        <v/>
      </c>
      <c r="C248" s="39" t="str">
        <f>IF(Eksplikatsioon!C249=0,"",Eksplikatsioon!C249)</f>
        <v/>
      </c>
      <c r="D248" s="39" t="str">
        <f>IF(Eksplikatsioon!D249=0,"",Eksplikatsioon!D249)</f>
        <v/>
      </c>
      <c r="E248" s="39" t="str">
        <f>IF(Eksplikatsioon!F249=0,"",Eksplikatsioon!F249)</f>
        <v/>
      </c>
      <c r="F248" s="39" t="str">
        <f>IF(Eksplikatsioon!G249=0,"",Eksplikatsioon!G249)</f>
        <v/>
      </c>
      <c r="G248" s="39" t="str">
        <f>IF(Eksplikatsioon!I249=0,"",Eksplikatsioon!I249)</f>
        <v/>
      </c>
      <c r="H248" s="39" t="str">
        <f>IF(Eksplikatsioon!J249=0,"",Eksplikatsioon!J249)</f>
        <v/>
      </c>
      <c r="I248" s="39" t="str">
        <f>IF(Eksplikatsioon!K249=0,"",Eksplikatsioon!K249)</f>
        <v/>
      </c>
    </row>
    <row r="249" spans="1:9" x14ac:dyDescent="0.25">
      <c r="A249" s="39" t="str">
        <f>IF(Eksplikatsioon!A250=0,"",Eksplikatsioon!A250)</f>
        <v/>
      </c>
      <c r="B249" s="39" t="str">
        <f>IF(Eksplikatsioon!B250=0,"",Eksplikatsioon!B250)</f>
        <v/>
      </c>
      <c r="C249" s="39" t="str">
        <f>IF(Eksplikatsioon!C250=0,"",Eksplikatsioon!C250)</f>
        <v/>
      </c>
      <c r="D249" s="39" t="str">
        <f>IF(Eksplikatsioon!D250=0,"",Eksplikatsioon!D250)</f>
        <v/>
      </c>
      <c r="E249" s="39" t="str">
        <f>IF(Eksplikatsioon!F250=0,"",Eksplikatsioon!F250)</f>
        <v/>
      </c>
      <c r="F249" s="39" t="str">
        <f>IF(Eksplikatsioon!G250=0,"",Eksplikatsioon!G250)</f>
        <v/>
      </c>
      <c r="G249" s="39" t="str">
        <f>IF(Eksplikatsioon!I250=0,"",Eksplikatsioon!I250)</f>
        <v/>
      </c>
      <c r="H249" s="39" t="str">
        <f>IF(Eksplikatsioon!J250=0,"",Eksplikatsioon!J250)</f>
        <v/>
      </c>
      <c r="I249" s="39" t="str">
        <f>IF(Eksplikatsioon!K250=0,"",Eksplikatsioon!K250)</f>
        <v/>
      </c>
    </row>
    <row r="250" spans="1:9" x14ac:dyDescent="0.25">
      <c r="A250" s="39" t="str">
        <f>IF(Eksplikatsioon!A251=0,"",Eksplikatsioon!A251)</f>
        <v/>
      </c>
      <c r="B250" s="39" t="str">
        <f>IF(Eksplikatsioon!B251=0,"",Eksplikatsioon!B251)</f>
        <v/>
      </c>
      <c r="C250" s="39" t="str">
        <f>IF(Eksplikatsioon!C251=0,"",Eksplikatsioon!C251)</f>
        <v/>
      </c>
      <c r="D250" s="39" t="str">
        <f>IF(Eksplikatsioon!D251=0,"",Eksplikatsioon!D251)</f>
        <v/>
      </c>
      <c r="E250" s="39" t="str">
        <f>IF(Eksplikatsioon!F251=0,"",Eksplikatsioon!F251)</f>
        <v/>
      </c>
      <c r="F250" s="39" t="str">
        <f>IF(Eksplikatsioon!G251=0,"",Eksplikatsioon!G251)</f>
        <v/>
      </c>
      <c r="G250" s="39" t="str">
        <f>IF(Eksplikatsioon!I251=0,"",Eksplikatsioon!I251)</f>
        <v/>
      </c>
      <c r="H250" s="39" t="str">
        <f>IF(Eksplikatsioon!J251=0,"",Eksplikatsioon!J251)</f>
        <v/>
      </c>
      <c r="I250" s="39" t="str">
        <f>IF(Eksplikatsioon!K251=0,"",Eksplikatsioon!K251)</f>
        <v/>
      </c>
    </row>
    <row r="251" spans="1:9" x14ac:dyDescent="0.25">
      <c r="A251" s="39" t="str">
        <f>IF(Eksplikatsioon!A252=0,"",Eksplikatsioon!A252)</f>
        <v/>
      </c>
      <c r="B251" s="39" t="str">
        <f>IF(Eksplikatsioon!B252=0,"",Eksplikatsioon!B252)</f>
        <v/>
      </c>
      <c r="C251" s="39" t="str">
        <f>IF(Eksplikatsioon!C252=0,"",Eksplikatsioon!C252)</f>
        <v/>
      </c>
      <c r="D251" s="39" t="str">
        <f>IF(Eksplikatsioon!D252=0,"",Eksplikatsioon!D252)</f>
        <v/>
      </c>
      <c r="E251" s="39" t="str">
        <f>IF(Eksplikatsioon!F252=0,"",Eksplikatsioon!F252)</f>
        <v/>
      </c>
      <c r="F251" s="39" t="str">
        <f>IF(Eksplikatsioon!G252=0,"",Eksplikatsioon!G252)</f>
        <v/>
      </c>
      <c r="G251" s="39" t="str">
        <f>IF(Eksplikatsioon!I252=0,"",Eksplikatsioon!I252)</f>
        <v/>
      </c>
      <c r="H251" s="39" t="str">
        <f>IF(Eksplikatsioon!J252=0,"",Eksplikatsioon!J252)</f>
        <v/>
      </c>
      <c r="I251" s="39" t="str">
        <f>IF(Eksplikatsioon!K252=0,"",Eksplikatsioon!K252)</f>
        <v/>
      </c>
    </row>
    <row r="252" spans="1:9" x14ac:dyDescent="0.25">
      <c r="A252" s="39" t="str">
        <f>IF(Eksplikatsioon!A253=0,"",Eksplikatsioon!A253)</f>
        <v/>
      </c>
      <c r="B252" s="39" t="str">
        <f>IF(Eksplikatsioon!B253=0,"",Eksplikatsioon!B253)</f>
        <v/>
      </c>
      <c r="C252" s="39" t="str">
        <f>IF(Eksplikatsioon!C253=0,"",Eksplikatsioon!C253)</f>
        <v/>
      </c>
      <c r="D252" s="39" t="str">
        <f>IF(Eksplikatsioon!D253=0,"",Eksplikatsioon!D253)</f>
        <v/>
      </c>
      <c r="E252" s="39" t="str">
        <f>IF(Eksplikatsioon!F253=0,"",Eksplikatsioon!F253)</f>
        <v/>
      </c>
      <c r="F252" s="39" t="str">
        <f>IF(Eksplikatsioon!G253=0,"",Eksplikatsioon!G253)</f>
        <v/>
      </c>
      <c r="G252" s="39" t="str">
        <f>IF(Eksplikatsioon!I253=0,"",Eksplikatsioon!I253)</f>
        <v/>
      </c>
      <c r="H252" s="39" t="str">
        <f>IF(Eksplikatsioon!J253=0,"",Eksplikatsioon!J253)</f>
        <v/>
      </c>
      <c r="I252" s="39" t="str">
        <f>IF(Eksplikatsioon!K253=0,"",Eksplikatsioon!K253)</f>
        <v/>
      </c>
    </row>
    <row r="253" spans="1:9" x14ac:dyDescent="0.25">
      <c r="A253" s="39" t="str">
        <f>IF(Eksplikatsioon!A254=0,"",Eksplikatsioon!A254)</f>
        <v/>
      </c>
      <c r="B253" s="39" t="str">
        <f>IF(Eksplikatsioon!B254=0,"",Eksplikatsioon!B254)</f>
        <v/>
      </c>
      <c r="C253" s="39" t="str">
        <f>IF(Eksplikatsioon!C254=0,"",Eksplikatsioon!C254)</f>
        <v/>
      </c>
      <c r="D253" s="39" t="str">
        <f>IF(Eksplikatsioon!D254=0,"",Eksplikatsioon!D254)</f>
        <v/>
      </c>
      <c r="E253" s="39" t="str">
        <f>IF(Eksplikatsioon!F254=0,"",Eksplikatsioon!F254)</f>
        <v/>
      </c>
      <c r="F253" s="39" t="str">
        <f>IF(Eksplikatsioon!G254=0,"",Eksplikatsioon!G254)</f>
        <v/>
      </c>
      <c r="G253" s="39" t="str">
        <f>IF(Eksplikatsioon!I254=0,"",Eksplikatsioon!I254)</f>
        <v/>
      </c>
      <c r="H253" s="39" t="str">
        <f>IF(Eksplikatsioon!J254=0,"",Eksplikatsioon!J254)</f>
        <v/>
      </c>
      <c r="I253" s="39" t="str">
        <f>IF(Eksplikatsioon!K254=0,"",Eksplikatsioon!K254)</f>
        <v/>
      </c>
    </row>
    <row r="254" spans="1:9" x14ac:dyDescent="0.25">
      <c r="A254" s="39" t="str">
        <f>IF(Eksplikatsioon!A255=0,"",Eksplikatsioon!A255)</f>
        <v/>
      </c>
      <c r="B254" s="39" t="str">
        <f>IF(Eksplikatsioon!B255=0,"",Eksplikatsioon!B255)</f>
        <v/>
      </c>
      <c r="C254" s="39" t="str">
        <f>IF(Eksplikatsioon!C255=0,"",Eksplikatsioon!C255)</f>
        <v/>
      </c>
      <c r="D254" s="39" t="str">
        <f>IF(Eksplikatsioon!D255=0,"",Eksplikatsioon!D255)</f>
        <v/>
      </c>
      <c r="E254" s="39" t="str">
        <f>IF(Eksplikatsioon!F255=0,"",Eksplikatsioon!F255)</f>
        <v/>
      </c>
      <c r="F254" s="39" t="str">
        <f>IF(Eksplikatsioon!G255=0,"",Eksplikatsioon!G255)</f>
        <v/>
      </c>
      <c r="G254" s="39" t="str">
        <f>IF(Eksplikatsioon!I255=0,"",Eksplikatsioon!I255)</f>
        <v/>
      </c>
      <c r="H254" s="39" t="str">
        <f>IF(Eksplikatsioon!J255=0,"",Eksplikatsioon!J255)</f>
        <v/>
      </c>
      <c r="I254" s="39" t="str">
        <f>IF(Eksplikatsioon!K255=0,"",Eksplikatsioon!K255)</f>
        <v/>
      </c>
    </row>
    <row r="255" spans="1:9" x14ac:dyDescent="0.25">
      <c r="A255" s="39" t="str">
        <f>IF(Eksplikatsioon!A256=0,"",Eksplikatsioon!A256)</f>
        <v/>
      </c>
      <c r="B255" s="39" t="str">
        <f>IF(Eksplikatsioon!B256=0,"",Eksplikatsioon!B256)</f>
        <v/>
      </c>
      <c r="C255" s="39" t="str">
        <f>IF(Eksplikatsioon!C256=0,"",Eksplikatsioon!C256)</f>
        <v/>
      </c>
      <c r="D255" s="39" t="str">
        <f>IF(Eksplikatsioon!D256=0,"",Eksplikatsioon!D256)</f>
        <v/>
      </c>
      <c r="E255" s="39" t="str">
        <f>IF(Eksplikatsioon!F256=0,"",Eksplikatsioon!F256)</f>
        <v/>
      </c>
      <c r="F255" s="39" t="str">
        <f>IF(Eksplikatsioon!G256=0,"",Eksplikatsioon!G256)</f>
        <v/>
      </c>
      <c r="G255" s="39" t="str">
        <f>IF(Eksplikatsioon!I256=0,"",Eksplikatsioon!I256)</f>
        <v/>
      </c>
      <c r="H255" s="39" t="str">
        <f>IF(Eksplikatsioon!J256=0,"",Eksplikatsioon!J256)</f>
        <v/>
      </c>
      <c r="I255" s="39" t="str">
        <f>IF(Eksplikatsioon!K256=0,"",Eksplikatsioon!K256)</f>
        <v/>
      </c>
    </row>
    <row r="256" spans="1:9" x14ac:dyDescent="0.25">
      <c r="A256" s="39" t="str">
        <f>IF(Eksplikatsioon!A257=0,"",Eksplikatsioon!A257)</f>
        <v/>
      </c>
      <c r="B256" s="39" t="str">
        <f>IF(Eksplikatsioon!B257=0,"",Eksplikatsioon!B257)</f>
        <v/>
      </c>
      <c r="C256" s="39" t="str">
        <f>IF(Eksplikatsioon!C257=0,"",Eksplikatsioon!C257)</f>
        <v/>
      </c>
      <c r="D256" s="39" t="str">
        <f>IF(Eksplikatsioon!D257=0,"",Eksplikatsioon!D257)</f>
        <v/>
      </c>
      <c r="E256" s="39" t="str">
        <f>IF(Eksplikatsioon!F257=0,"",Eksplikatsioon!F257)</f>
        <v/>
      </c>
      <c r="F256" s="39" t="str">
        <f>IF(Eksplikatsioon!G257=0,"",Eksplikatsioon!G257)</f>
        <v/>
      </c>
      <c r="G256" s="39" t="str">
        <f>IF(Eksplikatsioon!I257=0,"",Eksplikatsioon!I257)</f>
        <v/>
      </c>
      <c r="H256" s="39" t="str">
        <f>IF(Eksplikatsioon!J257=0,"",Eksplikatsioon!J257)</f>
        <v/>
      </c>
      <c r="I256" s="39" t="str">
        <f>IF(Eksplikatsioon!K257=0,"",Eksplikatsioon!K257)</f>
        <v/>
      </c>
    </row>
    <row r="257" spans="1:9" x14ac:dyDescent="0.25">
      <c r="A257" s="39" t="str">
        <f>IF(Eksplikatsioon!A258=0,"",Eksplikatsioon!A258)</f>
        <v/>
      </c>
      <c r="B257" s="39" t="str">
        <f>IF(Eksplikatsioon!B258=0,"",Eksplikatsioon!B258)</f>
        <v/>
      </c>
      <c r="C257" s="39" t="str">
        <f>IF(Eksplikatsioon!C258=0,"",Eksplikatsioon!C258)</f>
        <v/>
      </c>
      <c r="D257" s="39" t="str">
        <f>IF(Eksplikatsioon!D258=0,"",Eksplikatsioon!D258)</f>
        <v/>
      </c>
      <c r="E257" s="39" t="str">
        <f>IF(Eksplikatsioon!F258=0,"",Eksplikatsioon!F258)</f>
        <v/>
      </c>
      <c r="F257" s="39" t="str">
        <f>IF(Eksplikatsioon!G258=0,"",Eksplikatsioon!G258)</f>
        <v/>
      </c>
      <c r="G257" s="39" t="str">
        <f>IF(Eksplikatsioon!I258=0,"",Eksplikatsioon!I258)</f>
        <v/>
      </c>
      <c r="H257" s="39" t="str">
        <f>IF(Eksplikatsioon!J258=0,"",Eksplikatsioon!J258)</f>
        <v/>
      </c>
      <c r="I257" s="39" t="str">
        <f>IF(Eksplikatsioon!K258=0,"",Eksplikatsioon!K258)</f>
        <v/>
      </c>
    </row>
    <row r="258" spans="1:9" x14ac:dyDescent="0.25">
      <c r="A258" s="39" t="str">
        <f>IF(Eksplikatsioon!A259=0,"",Eksplikatsioon!A259)</f>
        <v/>
      </c>
      <c r="B258" s="39" t="str">
        <f>IF(Eksplikatsioon!B259=0,"",Eksplikatsioon!B259)</f>
        <v/>
      </c>
      <c r="C258" s="39" t="str">
        <f>IF(Eksplikatsioon!C259=0,"",Eksplikatsioon!C259)</f>
        <v/>
      </c>
      <c r="D258" s="39" t="str">
        <f>IF(Eksplikatsioon!D259=0,"",Eksplikatsioon!D259)</f>
        <v/>
      </c>
      <c r="E258" s="39" t="str">
        <f>IF(Eksplikatsioon!F259=0,"",Eksplikatsioon!F259)</f>
        <v/>
      </c>
      <c r="F258" s="39" t="str">
        <f>IF(Eksplikatsioon!G259=0,"",Eksplikatsioon!G259)</f>
        <v/>
      </c>
      <c r="G258" s="39" t="str">
        <f>IF(Eksplikatsioon!I259=0,"",Eksplikatsioon!I259)</f>
        <v/>
      </c>
      <c r="H258" s="39" t="str">
        <f>IF(Eksplikatsioon!J259=0,"",Eksplikatsioon!J259)</f>
        <v/>
      </c>
      <c r="I258" s="39" t="str">
        <f>IF(Eksplikatsioon!K259=0,"",Eksplikatsioon!K259)</f>
        <v/>
      </c>
    </row>
    <row r="259" spans="1:9" x14ac:dyDescent="0.25">
      <c r="A259" s="39" t="str">
        <f>IF(Eksplikatsioon!A260=0,"",Eksplikatsioon!A260)</f>
        <v/>
      </c>
      <c r="B259" s="39" t="str">
        <f>IF(Eksplikatsioon!B260=0,"",Eksplikatsioon!B260)</f>
        <v/>
      </c>
      <c r="C259" s="39" t="str">
        <f>IF(Eksplikatsioon!C260=0,"",Eksplikatsioon!C260)</f>
        <v/>
      </c>
      <c r="D259" s="39" t="str">
        <f>IF(Eksplikatsioon!D260=0,"",Eksplikatsioon!D260)</f>
        <v/>
      </c>
      <c r="E259" s="39" t="str">
        <f>IF(Eksplikatsioon!F260=0,"",Eksplikatsioon!F260)</f>
        <v/>
      </c>
      <c r="F259" s="39" t="str">
        <f>IF(Eksplikatsioon!G260=0,"",Eksplikatsioon!G260)</f>
        <v/>
      </c>
      <c r="G259" s="39" t="str">
        <f>IF(Eksplikatsioon!I260=0,"",Eksplikatsioon!I260)</f>
        <v/>
      </c>
      <c r="H259" s="39" t="str">
        <f>IF(Eksplikatsioon!J260=0,"",Eksplikatsioon!J260)</f>
        <v/>
      </c>
      <c r="I259" s="39" t="str">
        <f>IF(Eksplikatsioon!K260=0,"",Eksplikatsioon!K260)</f>
        <v/>
      </c>
    </row>
    <row r="260" spans="1:9" x14ac:dyDescent="0.25">
      <c r="A260" s="39" t="str">
        <f>IF(Eksplikatsioon!A261=0,"",Eksplikatsioon!A261)</f>
        <v/>
      </c>
      <c r="B260" s="39" t="str">
        <f>IF(Eksplikatsioon!B261=0,"",Eksplikatsioon!B261)</f>
        <v/>
      </c>
      <c r="C260" s="39" t="str">
        <f>IF(Eksplikatsioon!C261=0,"",Eksplikatsioon!C261)</f>
        <v/>
      </c>
      <c r="D260" s="39" t="str">
        <f>IF(Eksplikatsioon!D261=0,"",Eksplikatsioon!D261)</f>
        <v/>
      </c>
      <c r="E260" s="39" t="str">
        <f>IF(Eksplikatsioon!F261=0,"",Eksplikatsioon!F261)</f>
        <v/>
      </c>
      <c r="F260" s="39" t="str">
        <f>IF(Eksplikatsioon!G261=0,"",Eksplikatsioon!G261)</f>
        <v/>
      </c>
      <c r="G260" s="39" t="str">
        <f>IF(Eksplikatsioon!I261=0,"",Eksplikatsioon!I261)</f>
        <v/>
      </c>
      <c r="H260" s="39" t="str">
        <f>IF(Eksplikatsioon!J261=0,"",Eksplikatsioon!J261)</f>
        <v/>
      </c>
      <c r="I260" s="39" t="str">
        <f>IF(Eksplikatsioon!K261=0,"",Eksplikatsioon!K261)</f>
        <v/>
      </c>
    </row>
    <row r="261" spans="1:9" x14ac:dyDescent="0.25">
      <c r="A261" s="39" t="str">
        <f>IF(Eksplikatsioon!A262=0,"",Eksplikatsioon!A262)</f>
        <v/>
      </c>
      <c r="B261" s="39" t="str">
        <f>IF(Eksplikatsioon!B262=0,"",Eksplikatsioon!B262)</f>
        <v/>
      </c>
      <c r="C261" s="39" t="str">
        <f>IF(Eksplikatsioon!C262=0,"",Eksplikatsioon!C262)</f>
        <v/>
      </c>
      <c r="D261" s="39" t="str">
        <f>IF(Eksplikatsioon!D262=0,"",Eksplikatsioon!D262)</f>
        <v/>
      </c>
      <c r="E261" s="39" t="str">
        <f>IF(Eksplikatsioon!F262=0,"",Eksplikatsioon!F262)</f>
        <v/>
      </c>
      <c r="F261" s="39" t="str">
        <f>IF(Eksplikatsioon!G262=0,"",Eksplikatsioon!G262)</f>
        <v/>
      </c>
      <c r="G261" s="39" t="str">
        <f>IF(Eksplikatsioon!I262=0,"",Eksplikatsioon!I262)</f>
        <v/>
      </c>
      <c r="H261" s="39" t="str">
        <f>IF(Eksplikatsioon!J262=0,"",Eksplikatsioon!J262)</f>
        <v/>
      </c>
      <c r="I261" s="39" t="str">
        <f>IF(Eksplikatsioon!K262=0,"",Eksplikatsioon!K262)</f>
        <v/>
      </c>
    </row>
    <row r="262" spans="1:9" x14ac:dyDescent="0.25">
      <c r="A262" s="39" t="str">
        <f>IF(Eksplikatsioon!A263=0,"",Eksplikatsioon!A263)</f>
        <v/>
      </c>
      <c r="B262" s="39" t="str">
        <f>IF(Eksplikatsioon!B263=0,"",Eksplikatsioon!B263)</f>
        <v/>
      </c>
      <c r="C262" s="39" t="str">
        <f>IF(Eksplikatsioon!C263=0,"",Eksplikatsioon!C263)</f>
        <v/>
      </c>
      <c r="D262" s="39" t="str">
        <f>IF(Eksplikatsioon!D263=0,"",Eksplikatsioon!D263)</f>
        <v/>
      </c>
      <c r="E262" s="39" t="str">
        <f>IF(Eksplikatsioon!F263=0,"",Eksplikatsioon!F263)</f>
        <v/>
      </c>
      <c r="F262" s="39" t="str">
        <f>IF(Eksplikatsioon!G263=0,"",Eksplikatsioon!G263)</f>
        <v/>
      </c>
      <c r="G262" s="39" t="str">
        <f>IF(Eksplikatsioon!I263=0,"",Eksplikatsioon!I263)</f>
        <v/>
      </c>
      <c r="H262" s="39" t="str">
        <f>IF(Eksplikatsioon!J263=0,"",Eksplikatsioon!J263)</f>
        <v/>
      </c>
      <c r="I262" s="39" t="str">
        <f>IF(Eksplikatsioon!K263=0,"",Eksplikatsioon!K263)</f>
        <v/>
      </c>
    </row>
    <row r="263" spans="1:9" x14ac:dyDescent="0.25">
      <c r="A263" s="39" t="str">
        <f>IF(Eksplikatsioon!A264=0,"",Eksplikatsioon!A264)</f>
        <v/>
      </c>
      <c r="B263" s="39" t="str">
        <f>IF(Eksplikatsioon!B264=0,"",Eksplikatsioon!B264)</f>
        <v/>
      </c>
      <c r="C263" s="39" t="str">
        <f>IF(Eksplikatsioon!C264=0,"",Eksplikatsioon!C264)</f>
        <v/>
      </c>
      <c r="D263" s="39" t="str">
        <f>IF(Eksplikatsioon!D264=0,"",Eksplikatsioon!D264)</f>
        <v/>
      </c>
      <c r="E263" s="39" t="str">
        <f>IF(Eksplikatsioon!F264=0,"",Eksplikatsioon!F264)</f>
        <v/>
      </c>
      <c r="F263" s="39" t="str">
        <f>IF(Eksplikatsioon!G264=0,"",Eksplikatsioon!G264)</f>
        <v/>
      </c>
      <c r="G263" s="39" t="str">
        <f>IF(Eksplikatsioon!I264=0,"",Eksplikatsioon!I264)</f>
        <v/>
      </c>
      <c r="H263" s="39" t="str">
        <f>IF(Eksplikatsioon!J264=0,"",Eksplikatsioon!J264)</f>
        <v/>
      </c>
      <c r="I263" s="39" t="str">
        <f>IF(Eksplikatsioon!K264=0,"",Eksplikatsioon!K264)</f>
        <v/>
      </c>
    </row>
    <row r="264" spans="1:9" x14ac:dyDescent="0.25">
      <c r="A264" s="39" t="str">
        <f>IF(Eksplikatsioon!A265=0,"",Eksplikatsioon!A265)</f>
        <v/>
      </c>
      <c r="B264" s="39" t="str">
        <f>IF(Eksplikatsioon!B265=0,"",Eksplikatsioon!B265)</f>
        <v/>
      </c>
      <c r="C264" s="39" t="str">
        <f>IF(Eksplikatsioon!C265=0,"",Eksplikatsioon!C265)</f>
        <v/>
      </c>
      <c r="D264" s="39" t="str">
        <f>IF(Eksplikatsioon!D265=0,"",Eksplikatsioon!D265)</f>
        <v/>
      </c>
      <c r="E264" s="39" t="str">
        <f>IF(Eksplikatsioon!F265=0,"",Eksplikatsioon!F265)</f>
        <v/>
      </c>
      <c r="F264" s="39" t="str">
        <f>IF(Eksplikatsioon!G265=0,"",Eksplikatsioon!G265)</f>
        <v/>
      </c>
      <c r="G264" s="39" t="str">
        <f>IF(Eksplikatsioon!I265=0,"",Eksplikatsioon!I265)</f>
        <v/>
      </c>
      <c r="H264" s="39" t="str">
        <f>IF(Eksplikatsioon!J265=0,"",Eksplikatsioon!J265)</f>
        <v/>
      </c>
      <c r="I264" s="39" t="str">
        <f>IF(Eksplikatsioon!K265=0,"",Eksplikatsioon!K265)</f>
        <v/>
      </c>
    </row>
    <row r="265" spans="1:9" x14ac:dyDescent="0.25">
      <c r="A265" s="39" t="str">
        <f>IF(Eksplikatsioon!A266=0,"",Eksplikatsioon!A266)</f>
        <v/>
      </c>
      <c r="B265" s="39" t="str">
        <f>IF(Eksplikatsioon!B266=0,"",Eksplikatsioon!B266)</f>
        <v/>
      </c>
      <c r="C265" s="39" t="str">
        <f>IF(Eksplikatsioon!C266=0,"",Eksplikatsioon!C266)</f>
        <v/>
      </c>
      <c r="D265" s="39" t="str">
        <f>IF(Eksplikatsioon!D266=0,"",Eksplikatsioon!D266)</f>
        <v/>
      </c>
      <c r="E265" s="39" t="str">
        <f>IF(Eksplikatsioon!F266=0,"",Eksplikatsioon!F266)</f>
        <v/>
      </c>
      <c r="F265" s="39" t="str">
        <f>IF(Eksplikatsioon!G266=0,"",Eksplikatsioon!G266)</f>
        <v/>
      </c>
      <c r="G265" s="39" t="str">
        <f>IF(Eksplikatsioon!I266=0,"",Eksplikatsioon!I266)</f>
        <v/>
      </c>
      <c r="H265" s="39" t="str">
        <f>IF(Eksplikatsioon!J266=0,"",Eksplikatsioon!J266)</f>
        <v/>
      </c>
      <c r="I265" s="39" t="str">
        <f>IF(Eksplikatsioon!K266=0,"",Eksplikatsioon!K266)</f>
        <v/>
      </c>
    </row>
    <row r="266" spans="1:9" x14ac:dyDescent="0.25">
      <c r="A266" s="39" t="str">
        <f>IF(Eksplikatsioon!A267=0,"",Eksplikatsioon!A267)</f>
        <v/>
      </c>
      <c r="B266" s="39" t="str">
        <f>IF(Eksplikatsioon!B267=0,"",Eksplikatsioon!B267)</f>
        <v/>
      </c>
      <c r="C266" s="39" t="str">
        <f>IF(Eksplikatsioon!C267=0,"",Eksplikatsioon!C267)</f>
        <v/>
      </c>
      <c r="D266" s="39" t="str">
        <f>IF(Eksplikatsioon!D267=0,"",Eksplikatsioon!D267)</f>
        <v/>
      </c>
      <c r="E266" s="39" t="str">
        <f>IF(Eksplikatsioon!F267=0,"",Eksplikatsioon!F267)</f>
        <v/>
      </c>
      <c r="F266" s="39" t="str">
        <f>IF(Eksplikatsioon!G267=0,"",Eksplikatsioon!G267)</f>
        <v/>
      </c>
      <c r="G266" s="39" t="str">
        <f>IF(Eksplikatsioon!I267=0,"",Eksplikatsioon!I267)</f>
        <v/>
      </c>
      <c r="H266" s="39" t="str">
        <f>IF(Eksplikatsioon!J267=0,"",Eksplikatsioon!J267)</f>
        <v/>
      </c>
      <c r="I266" s="39" t="str">
        <f>IF(Eksplikatsioon!K267=0,"",Eksplikatsioon!K267)</f>
        <v/>
      </c>
    </row>
    <row r="267" spans="1:9" x14ac:dyDescent="0.25">
      <c r="A267" s="39" t="str">
        <f>IF(Eksplikatsioon!A268=0,"",Eksplikatsioon!A268)</f>
        <v/>
      </c>
      <c r="B267" s="39" t="str">
        <f>IF(Eksplikatsioon!B268=0,"",Eksplikatsioon!B268)</f>
        <v/>
      </c>
      <c r="C267" s="39" t="str">
        <f>IF(Eksplikatsioon!C268=0,"",Eksplikatsioon!C268)</f>
        <v/>
      </c>
      <c r="D267" s="39" t="str">
        <f>IF(Eksplikatsioon!D268=0,"",Eksplikatsioon!D268)</f>
        <v/>
      </c>
      <c r="E267" s="39" t="str">
        <f>IF(Eksplikatsioon!F268=0,"",Eksplikatsioon!F268)</f>
        <v/>
      </c>
      <c r="F267" s="39" t="str">
        <f>IF(Eksplikatsioon!G268=0,"",Eksplikatsioon!G268)</f>
        <v/>
      </c>
      <c r="G267" s="39" t="str">
        <f>IF(Eksplikatsioon!I268=0,"",Eksplikatsioon!I268)</f>
        <v/>
      </c>
      <c r="H267" s="39" t="str">
        <f>IF(Eksplikatsioon!J268=0,"",Eksplikatsioon!J268)</f>
        <v/>
      </c>
      <c r="I267" s="39" t="str">
        <f>IF(Eksplikatsioon!K268=0,"",Eksplikatsioon!K268)</f>
        <v/>
      </c>
    </row>
    <row r="268" spans="1:9" x14ac:dyDescent="0.25">
      <c r="A268" s="39" t="str">
        <f>IF(Eksplikatsioon!A269=0,"",Eksplikatsioon!A269)</f>
        <v/>
      </c>
      <c r="B268" s="39" t="str">
        <f>IF(Eksplikatsioon!B269=0,"",Eksplikatsioon!B269)</f>
        <v/>
      </c>
      <c r="C268" s="39" t="str">
        <f>IF(Eksplikatsioon!C269=0,"",Eksplikatsioon!C269)</f>
        <v/>
      </c>
      <c r="D268" s="39" t="str">
        <f>IF(Eksplikatsioon!D269=0,"",Eksplikatsioon!D269)</f>
        <v/>
      </c>
      <c r="E268" s="39" t="str">
        <f>IF(Eksplikatsioon!F269=0,"",Eksplikatsioon!F269)</f>
        <v/>
      </c>
      <c r="F268" s="39" t="str">
        <f>IF(Eksplikatsioon!G269=0,"",Eksplikatsioon!G269)</f>
        <v/>
      </c>
      <c r="G268" s="39" t="str">
        <f>IF(Eksplikatsioon!I269=0,"",Eksplikatsioon!I269)</f>
        <v/>
      </c>
      <c r="H268" s="39" t="str">
        <f>IF(Eksplikatsioon!J269=0,"",Eksplikatsioon!J269)</f>
        <v/>
      </c>
      <c r="I268" s="39" t="str">
        <f>IF(Eksplikatsioon!K269=0,"",Eksplikatsioon!K269)</f>
        <v/>
      </c>
    </row>
    <row r="269" spans="1:9" x14ac:dyDescent="0.25">
      <c r="A269" s="39" t="str">
        <f>IF(Eksplikatsioon!A270=0,"",Eksplikatsioon!A270)</f>
        <v/>
      </c>
      <c r="B269" s="39" t="str">
        <f>IF(Eksplikatsioon!B270=0,"",Eksplikatsioon!B270)</f>
        <v/>
      </c>
      <c r="C269" s="39" t="str">
        <f>IF(Eksplikatsioon!C270=0,"",Eksplikatsioon!C270)</f>
        <v/>
      </c>
      <c r="D269" s="39" t="str">
        <f>IF(Eksplikatsioon!D270=0,"",Eksplikatsioon!D270)</f>
        <v/>
      </c>
      <c r="E269" s="39" t="str">
        <f>IF(Eksplikatsioon!F270=0,"",Eksplikatsioon!F270)</f>
        <v/>
      </c>
      <c r="F269" s="39" t="str">
        <f>IF(Eksplikatsioon!G270=0,"",Eksplikatsioon!G270)</f>
        <v/>
      </c>
      <c r="G269" s="39" t="str">
        <f>IF(Eksplikatsioon!I270=0,"",Eksplikatsioon!I270)</f>
        <v/>
      </c>
      <c r="H269" s="39" t="str">
        <f>IF(Eksplikatsioon!J270=0,"",Eksplikatsioon!J270)</f>
        <v/>
      </c>
      <c r="I269" s="39" t="str">
        <f>IF(Eksplikatsioon!K270=0,"",Eksplikatsioon!K270)</f>
        <v/>
      </c>
    </row>
    <row r="270" spans="1:9" x14ac:dyDescent="0.25">
      <c r="A270" s="39" t="str">
        <f>IF(Eksplikatsioon!A271=0,"",Eksplikatsioon!A271)</f>
        <v/>
      </c>
      <c r="B270" s="39" t="str">
        <f>IF(Eksplikatsioon!B271=0,"",Eksplikatsioon!B271)</f>
        <v/>
      </c>
      <c r="C270" s="39" t="str">
        <f>IF(Eksplikatsioon!C271=0,"",Eksplikatsioon!C271)</f>
        <v/>
      </c>
      <c r="D270" s="39" t="str">
        <f>IF(Eksplikatsioon!D271=0,"",Eksplikatsioon!D271)</f>
        <v/>
      </c>
      <c r="E270" s="39" t="str">
        <f>IF(Eksplikatsioon!F271=0,"",Eksplikatsioon!F271)</f>
        <v/>
      </c>
      <c r="F270" s="39" t="str">
        <f>IF(Eksplikatsioon!G271=0,"",Eksplikatsioon!G271)</f>
        <v/>
      </c>
      <c r="G270" s="39" t="str">
        <f>IF(Eksplikatsioon!I271=0,"",Eksplikatsioon!I271)</f>
        <v/>
      </c>
      <c r="H270" s="39" t="str">
        <f>IF(Eksplikatsioon!J271=0,"",Eksplikatsioon!J271)</f>
        <v/>
      </c>
      <c r="I270" s="39" t="str">
        <f>IF(Eksplikatsioon!K271=0,"",Eksplikatsioon!K271)</f>
        <v/>
      </c>
    </row>
    <row r="271" spans="1:9" x14ac:dyDescent="0.25">
      <c r="A271" s="39" t="str">
        <f>IF(Eksplikatsioon!A272=0,"",Eksplikatsioon!A272)</f>
        <v/>
      </c>
      <c r="B271" s="39" t="str">
        <f>IF(Eksplikatsioon!B272=0,"",Eksplikatsioon!B272)</f>
        <v/>
      </c>
      <c r="C271" s="39" t="str">
        <f>IF(Eksplikatsioon!C272=0,"",Eksplikatsioon!C272)</f>
        <v/>
      </c>
      <c r="D271" s="39" t="str">
        <f>IF(Eksplikatsioon!D272=0,"",Eksplikatsioon!D272)</f>
        <v/>
      </c>
      <c r="E271" s="39" t="str">
        <f>IF(Eksplikatsioon!F272=0,"",Eksplikatsioon!F272)</f>
        <v/>
      </c>
      <c r="F271" s="39" t="str">
        <f>IF(Eksplikatsioon!G272=0,"",Eksplikatsioon!G272)</f>
        <v/>
      </c>
      <c r="G271" s="39" t="str">
        <f>IF(Eksplikatsioon!I272=0,"",Eksplikatsioon!I272)</f>
        <v/>
      </c>
      <c r="H271" s="39" t="str">
        <f>IF(Eksplikatsioon!J272=0,"",Eksplikatsioon!J272)</f>
        <v/>
      </c>
      <c r="I271" s="39" t="str">
        <f>IF(Eksplikatsioon!K272=0,"",Eksplikatsioon!K272)</f>
        <v/>
      </c>
    </row>
    <row r="272" spans="1:9" x14ac:dyDescent="0.25">
      <c r="A272" s="39" t="str">
        <f>IF(Eksplikatsioon!A273=0,"",Eksplikatsioon!A273)</f>
        <v/>
      </c>
      <c r="B272" s="39" t="str">
        <f>IF(Eksplikatsioon!B273=0,"",Eksplikatsioon!B273)</f>
        <v/>
      </c>
      <c r="C272" s="39" t="str">
        <f>IF(Eksplikatsioon!C273=0,"",Eksplikatsioon!C273)</f>
        <v/>
      </c>
      <c r="D272" s="39" t="str">
        <f>IF(Eksplikatsioon!D273=0,"",Eksplikatsioon!D273)</f>
        <v/>
      </c>
      <c r="E272" s="39" t="str">
        <f>IF(Eksplikatsioon!F273=0,"",Eksplikatsioon!F273)</f>
        <v/>
      </c>
      <c r="F272" s="39" t="str">
        <f>IF(Eksplikatsioon!G273=0,"",Eksplikatsioon!G273)</f>
        <v/>
      </c>
      <c r="G272" s="39" t="str">
        <f>IF(Eksplikatsioon!I273=0,"",Eksplikatsioon!I273)</f>
        <v/>
      </c>
      <c r="H272" s="39" t="str">
        <f>IF(Eksplikatsioon!J273=0,"",Eksplikatsioon!J273)</f>
        <v/>
      </c>
      <c r="I272" s="39" t="str">
        <f>IF(Eksplikatsioon!K273=0,"",Eksplikatsioon!K273)</f>
        <v/>
      </c>
    </row>
    <row r="273" spans="1:9" x14ac:dyDescent="0.25">
      <c r="A273" s="39" t="str">
        <f>IF(Eksplikatsioon!A274=0,"",Eksplikatsioon!A274)</f>
        <v/>
      </c>
      <c r="B273" s="39" t="str">
        <f>IF(Eksplikatsioon!B274=0,"",Eksplikatsioon!B274)</f>
        <v/>
      </c>
      <c r="C273" s="39" t="str">
        <f>IF(Eksplikatsioon!C274=0,"",Eksplikatsioon!C274)</f>
        <v/>
      </c>
      <c r="D273" s="39" t="str">
        <f>IF(Eksplikatsioon!D274=0,"",Eksplikatsioon!D274)</f>
        <v/>
      </c>
      <c r="E273" s="39" t="str">
        <f>IF(Eksplikatsioon!F274=0,"",Eksplikatsioon!F274)</f>
        <v/>
      </c>
      <c r="F273" s="39" t="str">
        <f>IF(Eksplikatsioon!G274=0,"",Eksplikatsioon!G274)</f>
        <v/>
      </c>
      <c r="G273" s="39" t="str">
        <f>IF(Eksplikatsioon!I274=0,"",Eksplikatsioon!I274)</f>
        <v/>
      </c>
      <c r="H273" s="39" t="str">
        <f>IF(Eksplikatsioon!J274=0,"",Eksplikatsioon!J274)</f>
        <v/>
      </c>
      <c r="I273" s="39" t="str">
        <f>IF(Eksplikatsioon!K274=0,"",Eksplikatsioon!K274)</f>
        <v/>
      </c>
    </row>
    <row r="274" spans="1:9" x14ac:dyDescent="0.25">
      <c r="A274" s="39" t="str">
        <f>IF(Eksplikatsioon!A275=0,"",Eksplikatsioon!A275)</f>
        <v/>
      </c>
      <c r="B274" s="39" t="str">
        <f>IF(Eksplikatsioon!B275=0,"",Eksplikatsioon!B275)</f>
        <v/>
      </c>
      <c r="C274" s="39" t="str">
        <f>IF(Eksplikatsioon!C275=0,"",Eksplikatsioon!C275)</f>
        <v/>
      </c>
      <c r="D274" s="39" t="str">
        <f>IF(Eksplikatsioon!D275=0,"",Eksplikatsioon!D275)</f>
        <v/>
      </c>
      <c r="E274" s="39" t="str">
        <f>IF(Eksplikatsioon!F275=0,"",Eksplikatsioon!F275)</f>
        <v/>
      </c>
      <c r="F274" s="39" t="str">
        <f>IF(Eksplikatsioon!G275=0,"",Eksplikatsioon!G275)</f>
        <v/>
      </c>
      <c r="G274" s="39" t="str">
        <f>IF(Eksplikatsioon!I275=0,"",Eksplikatsioon!I275)</f>
        <v/>
      </c>
      <c r="H274" s="39" t="str">
        <f>IF(Eksplikatsioon!J275=0,"",Eksplikatsioon!J275)</f>
        <v/>
      </c>
      <c r="I274" s="39" t="str">
        <f>IF(Eksplikatsioon!K275=0,"",Eksplikatsioon!K275)</f>
        <v/>
      </c>
    </row>
    <row r="275" spans="1:9" x14ac:dyDescent="0.25">
      <c r="A275" s="39" t="str">
        <f>IF(Eksplikatsioon!A276=0,"",Eksplikatsioon!A276)</f>
        <v/>
      </c>
      <c r="B275" s="39" t="str">
        <f>IF(Eksplikatsioon!B276=0,"",Eksplikatsioon!B276)</f>
        <v/>
      </c>
      <c r="C275" s="39" t="str">
        <f>IF(Eksplikatsioon!C276=0,"",Eksplikatsioon!C276)</f>
        <v/>
      </c>
      <c r="D275" s="39" t="str">
        <f>IF(Eksplikatsioon!D276=0,"",Eksplikatsioon!D276)</f>
        <v/>
      </c>
      <c r="E275" s="39" t="str">
        <f>IF(Eksplikatsioon!F276=0,"",Eksplikatsioon!F276)</f>
        <v/>
      </c>
      <c r="F275" s="39" t="str">
        <f>IF(Eksplikatsioon!G276=0,"",Eksplikatsioon!G276)</f>
        <v/>
      </c>
      <c r="G275" s="39" t="str">
        <f>IF(Eksplikatsioon!I276=0,"",Eksplikatsioon!I276)</f>
        <v/>
      </c>
      <c r="H275" s="39" t="str">
        <f>IF(Eksplikatsioon!J276=0,"",Eksplikatsioon!J276)</f>
        <v/>
      </c>
      <c r="I275" s="39" t="str">
        <f>IF(Eksplikatsioon!K276=0,"",Eksplikatsioon!K276)</f>
        <v/>
      </c>
    </row>
    <row r="276" spans="1:9" x14ac:dyDescent="0.25">
      <c r="A276" s="39" t="str">
        <f>IF(Eksplikatsioon!A277=0,"",Eksplikatsioon!A277)</f>
        <v/>
      </c>
      <c r="B276" s="39" t="str">
        <f>IF(Eksplikatsioon!B277=0,"",Eksplikatsioon!B277)</f>
        <v/>
      </c>
      <c r="C276" s="39" t="str">
        <f>IF(Eksplikatsioon!C277=0,"",Eksplikatsioon!C277)</f>
        <v/>
      </c>
      <c r="D276" s="39" t="str">
        <f>IF(Eksplikatsioon!D277=0,"",Eksplikatsioon!D277)</f>
        <v/>
      </c>
      <c r="E276" s="39" t="str">
        <f>IF(Eksplikatsioon!F277=0,"",Eksplikatsioon!F277)</f>
        <v/>
      </c>
      <c r="F276" s="39" t="str">
        <f>IF(Eksplikatsioon!G277=0,"",Eksplikatsioon!G277)</f>
        <v/>
      </c>
      <c r="G276" s="39" t="str">
        <f>IF(Eksplikatsioon!I277=0,"",Eksplikatsioon!I277)</f>
        <v/>
      </c>
      <c r="H276" s="39" t="str">
        <f>IF(Eksplikatsioon!J277=0,"",Eksplikatsioon!J277)</f>
        <v/>
      </c>
      <c r="I276" s="39" t="str">
        <f>IF(Eksplikatsioon!K277=0,"",Eksplikatsioon!K277)</f>
        <v/>
      </c>
    </row>
    <row r="277" spans="1:9" x14ac:dyDescent="0.25">
      <c r="A277" s="39" t="str">
        <f>IF(Eksplikatsioon!A278=0,"",Eksplikatsioon!A278)</f>
        <v/>
      </c>
      <c r="B277" s="39" t="str">
        <f>IF(Eksplikatsioon!B278=0,"",Eksplikatsioon!B278)</f>
        <v/>
      </c>
      <c r="C277" s="39" t="str">
        <f>IF(Eksplikatsioon!C278=0,"",Eksplikatsioon!C278)</f>
        <v/>
      </c>
      <c r="D277" s="39" t="str">
        <f>IF(Eksplikatsioon!D278=0,"",Eksplikatsioon!D278)</f>
        <v/>
      </c>
      <c r="E277" s="39" t="str">
        <f>IF(Eksplikatsioon!F278=0,"",Eksplikatsioon!F278)</f>
        <v/>
      </c>
      <c r="F277" s="39" t="str">
        <f>IF(Eksplikatsioon!G278=0,"",Eksplikatsioon!G278)</f>
        <v/>
      </c>
      <c r="G277" s="39" t="str">
        <f>IF(Eksplikatsioon!I278=0,"",Eksplikatsioon!I278)</f>
        <v/>
      </c>
      <c r="H277" s="39" t="str">
        <f>IF(Eksplikatsioon!J278=0,"",Eksplikatsioon!J278)</f>
        <v/>
      </c>
      <c r="I277" s="39" t="str">
        <f>IF(Eksplikatsioon!K278=0,"",Eksplikatsioon!K278)</f>
        <v/>
      </c>
    </row>
    <row r="278" spans="1:9" x14ac:dyDescent="0.25">
      <c r="A278" s="39" t="str">
        <f>IF(Eksplikatsioon!A279=0,"",Eksplikatsioon!A279)</f>
        <v/>
      </c>
      <c r="B278" s="39" t="str">
        <f>IF(Eksplikatsioon!B279=0,"",Eksplikatsioon!B279)</f>
        <v/>
      </c>
      <c r="C278" s="39" t="str">
        <f>IF(Eksplikatsioon!C279=0,"",Eksplikatsioon!C279)</f>
        <v/>
      </c>
      <c r="D278" s="39" t="str">
        <f>IF(Eksplikatsioon!D279=0,"",Eksplikatsioon!D279)</f>
        <v/>
      </c>
      <c r="E278" s="39" t="str">
        <f>IF(Eksplikatsioon!F279=0,"",Eksplikatsioon!F279)</f>
        <v/>
      </c>
      <c r="F278" s="39" t="str">
        <f>IF(Eksplikatsioon!G279=0,"",Eksplikatsioon!G279)</f>
        <v/>
      </c>
      <c r="G278" s="39" t="str">
        <f>IF(Eksplikatsioon!I279=0,"",Eksplikatsioon!I279)</f>
        <v/>
      </c>
      <c r="H278" s="39" t="str">
        <f>IF(Eksplikatsioon!J279=0,"",Eksplikatsioon!J279)</f>
        <v/>
      </c>
      <c r="I278" s="39" t="str">
        <f>IF(Eksplikatsioon!K279=0,"",Eksplikatsioon!K279)</f>
        <v/>
      </c>
    </row>
    <row r="279" spans="1:9" x14ac:dyDescent="0.25">
      <c r="A279" s="39" t="str">
        <f>IF(Eksplikatsioon!A280=0,"",Eksplikatsioon!A280)</f>
        <v/>
      </c>
      <c r="B279" s="39" t="str">
        <f>IF(Eksplikatsioon!B280=0,"",Eksplikatsioon!B280)</f>
        <v/>
      </c>
      <c r="C279" s="39" t="str">
        <f>IF(Eksplikatsioon!C280=0,"",Eksplikatsioon!C280)</f>
        <v/>
      </c>
      <c r="D279" s="39" t="str">
        <f>IF(Eksplikatsioon!D280=0,"",Eksplikatsioon!D280)</f>
        <v/>
      </c>
      <c r="E279" s="39" t="str">
        <f>IF(Eksplikatsioon!F280=0,"",Eksplikatsioon!F280)</f>
        <v/>
      </c>
      <c r="F279" s="39" t="str">
        <f>IF(Eksplikatsioon!G280=0,"",Eksplikatsioon!G280)</f>
        <v/>
      </c>
      <c r="G279" s="39" t="str">
        <f>IF(Eksplikatsioon!I280=0,"",Eksplikatsioon!I280)</f>
        <v/>
      </c>
      <c r="H279" s="39" t="str">
        <f>IF(Eksplikatsioon!J280=0,"",Eksplikatsioon!J280)</f>
        <v/>
      </c>
      <c r="I279" s="39" t="str">
        <f>IF(Eksplikatsioon!K280=0,"",Eksplikatsioon!K280)</f>
        <v/>
      </c>
    </row>
    <row r="280" spans="1:9" x14ac:dyDescent="0.25">
      <c r="A280" s="39" t="str">
        <f>IF(Eksplikatsioon!A281=0,"",Eksplikatsioon!A281)</f>
        <v/>
      </c>
      <c r="B280" s="39" t="str">
        <f>IF(Eksplikatsioon!B281=0,"",Eksplikatsioon!B281)</f>
        <v/>
      </c>
      <c r="C280" s="39" t="str">
        <f>IF(Eksplikatsioon!C281=0,"",Eksplikatsioon!C281)</f>
        <v/>
      </c>
      <c r="D280" s="39" t="str">
        <f>IF(Eksplikatsioon!D281=0,"",Eksplikatsioon!D281)</f>
        <v/>
      </c>
      <c r="E280" s="39" t="str">
        <f>IF(Eksplikatsioon!F281=0,"",Eksplikatsioon!F281)</f>
        <v/>
      </c>
      <c r="F280" s="39" t="str">
        <f>IF(Eksplikatsioon!G281=0,"",Eksplikatsioon!G281)</f>
        <v/>
      </c>
      <c r="G280" s="39" t="str">
        <f>IF(Eksplikatsioon!I281=0,"",Eksplikatsioon!I281)</f>
        <v/>
      </c>
      <c r="H280" s="39" t="str">
        <f>IF(Eksplikatsioon!J281=0,"",Eksplikatsioon!J281)</f>
        <v/>
      </c>
      <c r="I280" s="39" t="str">
        <f>IF(Eksplikatsioon!K281=0,"",Eksplikatsioon!K281)</f>
        <v/>
      </c>
    </row>
    <row r="281" spans="1:9" x14ac:dyDescent="0.25">
      <c r="A281" s="39" t="str">
        <f>IF(Eksplikatsioon!A282=0,"",Eksplikatsioon!A282)</f>
        <v/>
      </c>
      <c r="B281" s="39" t="str">
        <f>IF(Eksplikatsioon!B282=0,"",Eksplikatsioon!B282)</f>
        <v/>
      </c>
      <c r="C281" s="39" t="str">
        <f>IF(Eksplikatsioon!C282=0,"",Eksplikatsioon!C282)</f>
        <v/>
      </c>
      <c r="D281" s="39" t="str">
        <f>IF(Eksplikatsioon!D282=0,"",Eksplikatsioon!D282)</f>
        <v/>
      </c>
      <c r="E281" s="39" t="str">
        <f>IF(Eksplikatsioon!F282=0,"",Eksplikatsioon!F282)</f>
        <v/>
      </c>
      <c r="F281" s="39" t="str">
        <f>IF(Eksplikatsioon!G282=0,"",Eksplikatsioon!G282)</f>
        <v/>
      </c>
      <c r="G281" s="39" t="str">
        <f>IF(Eksplikatsioon!I282=0,"",Eksplikatsioon!I282)</f>
        <v/>
      </c>
      <c r="H281" s="39" t="str">
        <f>IF(Eksplikatsioon!J282=0,"",Eksplikatsioon!J282)</f>
        <v/>
      </c>
      <c r="I281" s="39" t="str">
        <f>IF(Eksplikatsioon!K282=0,"",Eksplikatsioon!K282)</f>
        <v/>
      </c>
    </row>
    <row r="282" spans="1:9" x14ac:dyDescent="0.25">
      <c r="A282" s="39" t="str">
        <f>IF(Eksplikatsioon!A283=0,"",Eksplikatsioon!A283)</f>
        <v/>
      </c>
      <c r="B282" s="39" t="str">
        <f>IF(Eksplikatsioon!B283=0,"",Eksplikatsioon!B283)</f>
        <v/>
      </c>
      <c r="C282" s="39" t="str">
        <f>IF(Eksplikatsioon!C283=0,"",Eksplikatsioon!C283)</f>
        <v/>
      </c>
      <c r="D282" s="39" t="str">
        <f>IF(Eksplikatsioon!D283=0,"",Eksplikatsioon!D283)</f>
        <v/>
      </c>
      <c r="E282" s="39" t="str">
        <f>IF(Eksplikatsioon!F283=0,"",Eksplikatsioon!F283)</f>
        <v/>
      </c>
      <c r="F282" s="39" t="str">
        <f>IF(Eksplikatsioon!G283=0,"",Eksplikatsioon!G283)</f>
        <v/>
      </c>
      <c r="G282" s="39" t="str">
        <f>IF(Eksplikatsioon!I283=0,"",Eksplikatsioon!I283)</f>
        <v/>
      </c>
      <c r="H282" s="39" t="str">
        <f>IF(Eksplikatsioon!J283=0,"",Eksplikatsioon!J283)</f>
        <v/>
      </c>
      <c r="I282" s="39" t="str">
        <f>IF(Eksplikatsioon!K283=0,"",Eksplikatsioon!K283)</f>
        <v/>
      </c>
    </row>
    <row r="283" spans="1:9" x14ac:dyDescent="0.25">
      <c r="A283" s="39" t="str">
        <f>IF(Eksplikatsioon!A284=0,"",Eksplikatsioon!A284)</f>
        <v/>
      </c>
      <c r="B283" s="39" t="str">
        <f>IF(Eksplikatsioon!B284=0,"",Eksplikatsioon!B284)</f>
        <v/>
      </c>
      <c r="C283" s="39" t="str">
        <f>IF(Eksplikatsioon!C284=0,"",Eksplikatsioon!C284)</f>
        <v/>
      </c>
      <c r="D283" s="39" t="str">
        <f>IF(Eksplikatsioon!D284=0,"",Eksplikatsioon!D284)</f>
        <v/>
      </c>
      <c r="E283" s="39" t="str">
        <f>IF(Eksplikatsioon!F284=0,"",Eksplikatsioon!F284)</f>
        <v/>
      </c>
      <c r="F283" s="39" t="str">
        <f>IF(Eksplikatsioon!G284=0,"",Eksplikatsioon!G284)</f>
        <v/>
      </c>
      <c r="G283" s="39" t="str">
        <f>IF(Eksplikatsioon!I284=0,"",Eksplikatsioon!I284)</f>
        <v/>
      </c>
      <c r="H283" s="39" t="str">
        <f>IF(Eksplikatsioon!J284=0,"",Eksplikatsioon!J284)</f>
        <v/>
      </c>
      <c r="I283" s="39" t="str">
        <f>IF(Eksplikatsioon!K284=0,"",Eksplikatsioon!K284)</f>
        <v/>
      </c>
    </row>
    <row r="284" spans="1:9" x14ac:dyDescent="0.25">
      <c r="A284" s="39" t="str">
        <f>IF(Eksplikatsioon!A285=0,"",Eksplikatsioon!A285)</f>
        <v/>
      </c>
      <c r="B284" s="39" t="str">
        <f>IF(Eksplikatsioon!B285=0,"",Eksplikatsioon!B285)</f>
        <v/>
      </c>
      <c r="C284" s="39" t="str">
        <f>IF(Eksplikatsioon!C285=0,"",Eksplikatsioon!C285)</f>
        <v/>
      </c>
      <c r="D284" s="39" t="str">
        <f>IF(Eksplikatsioon!D285=0,"",Eksplikatsioon!D285)</f>
        <v/>
      </c>
      <c r="E284" s="39" t="str">
        <f>IF(Eksplikatsioon!F285=0,"",Eksplikatsioon!F285)</f>
        <v/>
      </c>
      <c r="F284" s="39" t="str">
        <f>IF(Eksplikatsioon!G285=0,"",Eksplikatsioon!G285)</f>
        <v/>
      </c>
      <c r="G284" s="39" t="str">
        <f>IF(Eksplikatsioon!I285=0,"",Eksplikatsioon!I285)</f>
        <v/>
      </c>
      <c r="H284" s="39" t="str">
        <f>IF(Eksplikatsioon!J285=0,"",Eksplikatsioon!J285)</f>
        <v/>
      </c>
      <c r="I284" s="39" t="str">
        <f>IF(Eksplikatsioon!K285=0,"",Eksplikatsioon!K285)</f>
        <v/>
      </c>
    </row>
    <row r="285" spans="1:9" x14ac:dyDescent="0.25">
      <c r="A285" s="39" t="str">
        <f>IF(Eksplikatsioon!A286=0,"",Eksplikatsioon!A286)</f>
        <v/>
      </c>
      <c r="B285" s="39" t="str">
        <f>IF(Eksplikatsioon!B286=0,"",Eksplikatsioon!B286)</f>
        <v/>
      </c>
      <c r="C285" s="39" t="str">
        <f>IF(Eksplikatsioon!C286=0,"",Eksplikatsioon!C286)</f>
        <v/>
      </c>
      <c r="D285" s="39" t="str">
        <f>IF(Eksplikatsioon!D286=0,"",Eksplikatsioon!D286)</f>
        <v/>
      </c>
      <c r="E285" s="39" t="str">
        <f>IF(Eksplikatsioon!F286=0,"",Eksplikatsioon!F286)</f>
        <v/>
      </c>
      <c r="F285" s="39" t="str">
        <f>IF(Eksplikatsioon!G286=0,"",Eksplikatsioon!G286)</f>
        <v/>
      </c>
      <c r="G285" s="39" t="str">
        <f>IF(Eksplikatsioon!I286=0,"",Eksplikatsioon!I286)</f>
        <v/>
      </c>
      <c r="H285" s="39" t="str">
        <f>IF(Eksplikatsioon!J286=0,"",Eksplikatsioon!J286)</f>
        <v/>
      </c>
      <c r="I285" s="39" t="str">
        <f>IF(Eksplikatsioon!K286=0,"",Eksplikatsioon!K286)</f>
        <v/>
      </c>
    </row>
    <row r="286" spans="1:9" x14ac:dyDescent="0.25">
      <c r="A286" s="39" t="str">
        <f>IF(Eksplikatsioon!A287=0,"",Eksplikatsioon!A287)</f>
        <v/>
      </c>
      <c r="B286" s="39" t="str">
        <f>IF(Eksplikatsioon!B287=0,"",Eksplikatsioon!B287)</f>
        <v/>
      </c>
      <c r="C286" s="39" t="str">
        <f>IF(Eksplikatsioon!C287=0,"",Eksplikatsioon!C287)</f>
        <v/>
      </c>
      <c r="D286" s="39" t="str">
        <f>IF(Eksplikatsioon!D287=0,"",Eksplikatsioon!D287)</f>
        <v/>
      </c>
      <c r="E286" s="39" t="str">
        <f>IF(Eksplikatsioon!F287=0,"",Eksplikatsioon!F287)</f>
        <v/>
      </c>
      <c r="F286" s="39" t="str">
        <f>IF(Eksplikatsioon!G287=0,"",Eksplikatsioon!G287)</f>
        <v/>
      </c>
      <c r="G286" s="39" t="str">
        <f>IF(Eksplikatsioon!I287=0,"",Eksplikatsioon!I287)</f>
        <v/>
      </c>
      <c r="H286" s="39" t="str">
        <f>IF(Eksplikatsioon!J287=0,"",Eksplikatsioon!J287)</f>
        <v/>
      </c>
      <c r="I286" s="39" t="str">
        <f>IF(Eksplikatsioon!K287=0,"",Eksplikatsioon!K287)</f>
        <v/>
      </c>
    </row>
    <row r="287" spans="1:9" x14ac:dyDescent="0.25">
      <c r="A287" s="39" t="str">
        <f>IF(Eksplikatsioon!A288=0,"",Eksplikatsioon!A288)</f>
        <v/>
      </c>
      <c r="B287" s="39" t="str">
        <f>IF(Eksplikatsioon!B288=0,"",Eksplikatsioon!B288)</f>
        <v/>
      </c>
      <c r="C287" s="39" t="str">
        <f>IF(Eksplikatsioon!C288=0,"",Eksplikatsioon!C288)</f>
        <v/>
      </c>
      <c r="D287" s="39" t="str">
        <f>IF(Eksplikatsioon!D288=0,"",Eksplikatsioon!D288)</f>
        <v/>
      </c>
      <c r="E287" s="39" t="str">
        <f>IF(Eksplikatsioon!F288=0,"",Eksplikatsioon!F288)</f>
        <v/>
      </c>
      <c r="F287" s="39" t="str">
        <f>IF(Eksplikatsioon!G288=0,"",Eksplikatsioon!G288)</f>
        <v/>
      </c>
      <c r="G287" s="39" t="str">
        <f>IF(Eksplikatsioon!I288=0,"",Eksplikatsioon!I288)</f>
        <v/>
      </c>
      <c r="H287" s="39" t="str">
        <f>IF(Eksplikatsioon!J288=0,"",Eksplikatsioon!J288)</f>
        <v/>
      </c>
      <c r="I287" s="39" t="str">
        <f>IF(Eksplikatsioon!K288=0,"",Eksplikatsioon!K288)</f>
        <v/>
      </c>
    </row>
    <row r="288" spans="1:9" x14ac:dyDescent="0.25">
      <c r="A288" s="39" t="str">
        <f>IF(Eksplikatsioon!A289=0,"",Eksplikatsioon!A289)</f>
        <v/>
      </c>
      <c r="B288" s="39" t="str">
        <f>IF(Eksplikatsioon!B289=0,"",Eksplikatsioon!B289)</f>
        <v/>
      </c>
      <c r="C288" s="39" t="str">
        <f>IF(Eksplikatsioon!C289=0,"",Eksplikatsioon!C289)</f>
        <v/>
      </c>
      <c r="D288" s="39" t="str">
        <f>IF(Eksplikatsioon!D289=0,"",Eksplikatsioon!D289)</f>
        <v/>
      </c>
      <c r="E288" s="39" t="str">
        <f>IF(Eksplikatsioon!F289=0,"",Eksplikatsioon!F289)</f>
        <v/>
      </c>
      <c r="F288" s="39" t="str">
        <f>IF(Eksplikatsioon!G289=0,"",Eksplikatsioon!G289)</f>
        <v/>
      </c>
      <c r="G288" s="39" t="str">
        <f>IF(Eksplikatsioon!I289=0,"",Eksplikatsioon!I289)</f>
        <v/>
      </c>
      <c r="H288" s="39" t="str">
        <f>IF(Eksplikatsioon!J289=0,"",Eksplikatsioon!J289)</f>
        <v/>
      </c>
      <c r="I288" s="39" t="str">
        <f>IF(Eksplikatsioon!K289=0,"",Eksplikatsioon!K289)</f>
        <v/>
      </c>
    </row>
    <row r="289" spans="1:9" x14ac:dyDescent="0.25">
      <c r="A289" s="39" t="str">
        <f>IF(Eksplikatsioon!A290=0,"",Eksplikatsioon!A290)</f>
        <v/>
      </c>
      <c r="B289" s="39" t="str">
        <f>IF(Eksplikatsioon!B290=0,"",Eksplikatsioon!B290)</f>
        <v/>
      </c>
      <c r="C289" s="39" t="str">
        <f>IF(Eksplikatsioon!C290=0,"",Eksplikatsioon!C290)</f>
        <v/>
      </c>
      <c r="D289" s="39" t="str">
        <f>IF(Eksplikatsioon!D290=0,"",Eksplikatsioon!D290)</f>
        <v/>
      </c>
      <c r="E289" s="39" t="str">
        <f>IF(Eksplikatsioon!F290=0,"",Eksplikatsioon!F290)</f>
        <v/>
      </c>
      <c r="F289" s="39" t="str">
        <f>IF(Eksplikatsioon!G290=0,"",Eksplikatsioon!G290)</f>
        <v/>
      </c>
      <c r="G289" s="39" t="str">
        <f>IF(Eksplikatsioon!I290=0,"",Eksplikatsioon!I290)</f>
        <v/>
      </c>
      <c r="H289" s="39" t="str">
        <f>IF(Eksplikatsioon!J290=0,"",Eksplikatsioon!J290)</f>
        <v/>
      </c>
      <c r="I289" s="39" t="str">
        <f>IF(Eksplikatsioon!K290=0,"",Eksplikatsioon!K290)</f>
        <v/>
      </c>
    </row>
    <row r="290" spans="1:9" x14ac:dyDescent="0.25">
      <c r="A290" s="39" t="str">
        <f>IF(Eksplikatsioon!A291=0,"",Eksplikatsioon!A291)</f>
        <v/>
      </c>
      <c r="B290" s="39" t="str">
        <f>IF(Eksplikatsioon!B291=0,"",Eksplikatsioon!B291)</f>
        <v/>
      </c>
      <c r="C290" s="39" t="str">
        <f>IF(Eksplikatsioon!C291=0,"",Eksplikatsioon!C291)</f>
        <v/>
      </c>
      <c r="D290" s="39" t="str">
        <f>IF(Eksplikatsioon!D291=0,"",Eksplikatsioon!D291)</f>
        <v/>
      </c>
      <c r="E290" s="39" t="str">
        <f>IF(Eksplikatsioon!F291=0,"",Eksplikatsioon!F291)</f>
        <v/>
      </c>
      <c r="F290" s="39" t="str">
        <f>IF(Eksplikatsioon!G291=0,"",Eksplikatsioon!G291)</f>
        <v/>
      </c>
      <c r="G290" s="39" t="str">
        <f>IF(Eksplikatsioon!I291=0,"",Eksplikatsioon!I291)</f>
        <v/>
      </c>
      <c r="H290" s="39" t="str">
        <f>IF(Eksplikatsioon!J291=0,"",Eksplikatsioon!J291)</f>
        <v/>
      </c>
      <c r="I290" s="39" t="str">
        <f>IF(Eksplikatsioon!K291=0,"",Eksplikatsioon!K291)</f>
        <v/>
      </c>
    </row>
    <row r="291" spans="1:9" x14ac:dyDescent="0.25">
      <c r="A291" s="39" t="str">
        <f>IF(Eksplikatsioon!A292=0,"",Eksplikatsioon!A292)</f>
        <v/>
      </c>
      <c r="B291" s="39" t="str">
        <f>IF(Eksplikatsioon!B292=0,"",Eksplikatsioon!B292)</f>
        <v/>
      </c>
      <c r="C291" s="39" t="str">
        <f>IF(Eksplikatsioon!C292=0,"",Eksplikatsioon!C292)</f>
        <v/>
      </c>
      <c r="D291" s="39" t="str">
        <f>IF(Eksplikatsioon!D292=0,"",Eksplikatsioon!D292)</f>
        <v/>
      </c>
      <c r="E291" s="39" t="str">
        <f>IF(Eksplikatsioon!F292=0,"",Eksplikatsioon!F292)</f>
        <v/>
      </c>
      <c r="F291" s="39" t="str">
        <f>IF(Eksplikatsioon!G292=0,"",Eksplikatsioon!G292)</f>
        <v/>
      </c>
      <c r="G291" s="39" t="str">
        <f>IF(Eksplikatsioon!I292=0,"",Eksplikatsioon!I292)</f>
        <v/>
      </c>
      <c r="H291" s="39" t="str">
        <f>IF(Eksplikatsioon!J292=0,"",Eksplikatsioon!J292)</f>
        <v/>
      </c>
      <c r="I291" s="39" t="str">
        <f>IF(Eksplikatsioon!K292=0,"",Eksplikatsioon!K292)</f>
        <v/>
      </c>
    </row>
    <row r="292" spans="1:9" x14ac:dyDescent="0.25">
      <c r="A292" s="39" t="str">
        <f>IF(Eksplikatsioon!A293=0,"",Eksplikatsioon!A293)</f>
        <v/>
      </c>
      <c r="B292" s="39" t="str">
        <f>IF(Eksplikatsioon!B293=0,"",Eksplikatsioon!B293)</f>
        <v/>
      </c>
      <c r="C292" s="39" t="str">
        <f>IF(Eksplikatsioon!C293=0,"",Eksplikatsioon!C293)</f>
        <v/>
      </c>
      <c r="D292" s="39" t="str">
        <f>IF(Eksplikatsioon!D293=0,"",Eksplikatsioon!D293)</f>
        <v/>
      </c>
      <c r="E292" s="39" t="str">
        <f>IF(Eksplikatsioon!F293=0,"",Eksplikatsioon!F293)</f>
        <v/>
      </c>
      <c r="F292" s="39" t="str">
        <f>IF(Eksplikatsioon!G293=0,"",Eksplikatsioon!G293)</f>
        <v/>
      </c>
      <c r="G292" s="39" t="str">
        <f>IF(Eksplikatsioon!I293=0,"",Eksplikatsioon!I293)</f>
        <v/>
      </c>
      <c r="H292" s="39" t="str">
        <f>IF(Eksplikatsioon!J293=0,"",Eksplikatsioon!J293)</f>
        <v/>
      </c>
      <c r="I292" s="39" t="str">
        <f>IF(Eksplikatsioon!K293=0,"",Eksplikatsioon!K293)</f>
        <v/>
      </c>
    </row>
    <row r="293" spans="1:9" x14ac:dyDescent="0.25">
      <c r="A293" s="39" t="str">
        <f>IF(Eksplikatsioon!A294=0,"",Eksplikatsioon!A294)</f>
        <v/>
      </c>
      <c r="B293" s="39" t="str">
        <f>IF(Eksplikatsioon!B294=0,"",Eksplikatsioon!B294)</f>
        <v/>
      </c>
      <c r="C293" s="39" t="str">
        <f>IF(Eksplikatsioon!C294=0,"",Eksplikatsioon!C294)</f>
        <v/>
      </c>
      <c r="D293" s="39" t="str">
        <f>IF(Eksplikatsioon!D294=0,"",Eksplikatsioon!D294)</f>
        <v/>
      </c>
      <c r="E293" s="39" t="str">
        <f>IF(Eksplikatsioon!F294=0,"",Eksplikatsioon!F294)</f>
        <v/>
      </c>
      <c r="F293" s="39" t="str">
        <f>IF(Eksplikatsioon!G294=0,"",Eksplikatsioon!G294)</f>
        <v/>
      </c>
      <c r="G293" s="39" t="str">
        <f>IF(Eksplikatsioon!I294=0,"",Eksplikatsioon!I294)</f>
        <v/>
      </c>
      <c r="H293" s="39" t="str">
        <f>IF(Eksplikatsioon!J294=0,"",Eksplikatsioon!J294)</f>
        <v/>
      </c>
      <c r="I293" s="39" t="str">
        <f>IF(Eksplikatsioon!K294=0,"",Eksplikatsioon!K294)</f>
        <v/>
      </c>
    </row>
    <row r="294" spans="1:9" x14ac:dyDescent="0.25">
      <c r="A294" s="39" t="str">
        <f>IF(Eksplikatsioon!A295=0,"",Eksplikatsioon!A295)</f>
        <v/>
      </c>
      <c r="B294" s="39" t="str">
        <f>IF(Eksplikatsioon!B295=0,"",Eksplikatsioon!B295)</f>
        <v/>
      </c>
      <c r="C294" s="39" t="str">
        <f>IF(Eksplikatsioon!C295=0,"",Eksplikatsioon!C295)</f>
        <v/>
      </c>
      <c r="D294" s="39" t="str">
        <f>IF(Eksplikatsioon!D295=0,"",Eksplikatsioon!D295)</f>
        <v/>
      </c>
      <c r="E294" s="39" t="str">
        <f>IF(Eksplikatsioon!F295=0,"",Eksplikatsioon!F295)</f>
        <v/>
      </c>
      <c r="F294" s="39" t="str">
        <f>IF(Eksplikatsioon!G295=0,"",Eksplikatsioon!G295)</f>
        <v/>
      </c>
      <c r="G294" s="39" t="str">
        <f>IF(Eksplikatsioon!I295=0,"",Eksplikatsioon!I295)</f>
        <v/>
      </c>
      <c r="H294" s="39" t="str">
        <f>IF(Eksplikatsioon!J295=0,"",Eksplikatsioon!J295)</f>
        <v/>
      </c>
      <c r="I294" s="39" t="str">
        <f>IF(Eksplikatsioon!K295=0,"",Eksplikatsioon!K295)</f>
        <v/>
      </c>
    </row>
    <row r="295" spans="1:9" x14ac:dyDescent="0.25">
      <c r="A295" s="39" t="str">
        <f>IF(Eksplikatsioon!A296=0,"",Eksplikatsioon!A296)</f>
        <v/>
      </c>
      <c r="B295" s="39" t="str">
        <f>IF(Eksplikatsioon!B296=0,"",Eksplikatsioon!B296)</f>
        <v/>
      </c>
      <c r="C295" s="39" t="str">
        <f>IF(Eksplikatsioon!C296=0,"",Eksplikatsioon!C296)</f>
        <v/>
      </c>
      <c r="D295" s="39" t="str">
        <f>IF(Eksplikatsioon!D296=0,"",Eksplikatsioon!D296)</f>
        <v/>
      </c>
      <c r="E295" s="39" t="str">
        <f>IF(Eksplikatsioon!F296=0,"",Eksplikatsioon!F296)</f>
        <v/>
      </c>
      <c r="F295" s="39" t="str">
        <f>IF(Eksplikatsioon!G296=0,"",Eksplikatsioon!G296)</f>
        <v/>
      </c>
      <c r="G295" s="39" t="str">
        <f>IF(Eksplikatsioon!I296=0,"",Eksplikatsioon!I296)</f>
        <v/>
      </c>
      <c r="H295" s="39" t="str">
        <f>IF(Eksplikatsioon!J296=0,"",Eksplikatsioon!J296)</f>
        <v/>
      </c>
      <c r="I295" s="39" t="str">
        <f>IF(Eksplikatsioon!K296=0,"",Eksplikatsioon!K296)</f>
        <v/>
      </c>
    </row>
    <row r="296" spans="1:9" x14ac:dyDescent="0.25">
      <c r="A296" s="39" t="str">
        <f>IF(Eksplikatsioon!A297=0,"",Eksplikatsioon!A297)</f>
        <v/>
      </c>
      <c r="B296" s="39" t="str">
        <f>IF(Eksplikatsioon!B297=0,"",Eksplikatsioon!B297)</f>
        <v/>
      </c>
      <c r="C296" s="39" t="str">
        <f>IF(Eksplikatsioon!C297=0,"",Eksplikatsioon!C297)</f>
        <v/>
      </c>
      <c r="D296" s="39" t="str">
        <f>IF(Eksplikatsioon!D297=0,"",Eksplikatsioon!D297)</f>
        <v/>
      </c>
      <c r="E296" s="39" t="str">
        <f>IF(Eksplikatsioon!F297=0,"",Eksplikatsioon!F297)</f>
        <v/>
      </c>
      <c r="F296" s="39" t="str">
        <f>IF(Eksplikatsioon!G297=0,"",Eksplikatsioon!G297)</f>
        <v/>
      </c>
      <c r="G296" s="39" t="str">
        <f>IF(Eksplikatsioon!I297=0,"",Eksplikatsioon!I297)</f>
        <v/>
      </c>
      <c r="H296" s="39" t="str">
        <f>IF(Eksplikatsioon!J297=0,"",Eksplikatsioon!J297)</f>
        <v/>
      </c>
      <c r="I296" s="39" t="str">
        <f>IF(Eksplikatsioon!K297=0,"",Eksplikatsioon!K297)</f>
        <v/>
      </c>
    </row>
    <row r="297" spans="1:9" x14ac:dyDescent="0.25">
      <c r="A297" s="39" t="str">
        <f>IF(Eksplikatsioon!A298=0,"",Eksplikatsioon!A298)</f>
        <v/>
      </c>
      <c r="B297" s="39" t="str">
        <f>IF(Eksplikatsioon!B298=0,"",Eksplikatsioon!B298)</f>
        <v/>
      </c>
      <c r="C297" s="39" t="str">
        <f>IF(Eksplikatsioon!C298=0,"",Eksplikatsioon!C298)</f>
        <v/>
      </c>
      <c r="D297" s="39" t="str">
        <f>IF(Eksplikatsioon!D298=0,"",Eksplikatsioon!D298)</f>
        <v/>
      </c>
      <c r="E297" s="39" t="str">
        <f>IF(Eksplikatsioon!F298=0,"",Eksplikatsioon!F298)</f>
        <v/>
      </c>
      <c r="F297" s="39" t="str">
        <f>IF(Eksplikatsioon!G298=0,"",Eksplikatsioon!G298)</f>
        <v/>
      </c>
      <c r="G297" s="39" t="str">
        <f>IF(Eksplikatsioon!I298=0,"",Eksplikatsioon!I298)</f>
        <v/>
      </c>
      <c r="H297" s="39" t="str">
        <f>IF(Eksplikatsioon!J298=0,"",Eksplikatsioon!J298)</f>
        <v/>
      </c>
      <c r="I297" s="39" t="str">
        <f>IF(Eksplikatsioon!K298=0,"",Eksplikatsioon!K298)</f>
        <v/>
      </c>
    </row>
    <row r="298" spans="1:9" x14ac:dyDescent="0.25">
      <c r="A298" s="39" t="str">
        <f>IF(Eksplikatsioon!A299=0,"",Eksplikatsioon!A299)</f>
        <v/>
      </c>
      <c r="B298" s="39" t="str">
        <f>IF(Eksplikatsioon!B299=0,"",Eksplikatsioon!B299)</f>
        <v/>
      </c>
      <c r="C298" s="39" t="str">
        <f>IF(Eksplikatsioon!C299=0,"",Eksplikatsioon!C299)</f>
        <v/>
      </c>
      <c r="D298" s="39" t="str">
        <f>IF(Eksplikatsioon!D299=0,"",Eksplikatsioon!D299)</f>
        <v/>
      </c>
      <c r="E298" s="39" t="str">
        <f>IF(Eksplikatsioon!F299=0,"",Eksplikatsioon!F299)</f>
        <v/>
      </c>
      <c r="F298" s="39" t="str">
        <f>IF(Eksplikatsioon!G299=0,"",Eksplikatsioon!G299)</f>
        <v/>
      </c>
      <c r="G298" s="39" t="str">
        <f>IF(Eksplikatsioon!I299=0,"",Eksplikatsioon!I299)</f>
        <v/>
      </c>
      <c r="H298" s="39" t="str">
        <f>IF(Eksplikatsioon!J299=0,"",Eksplikatsioon!J299)</f>
        <v/>
      </c>
      <c r="I298" s="39" t="str">
        <f>IF(Eksplikatsioon!K299=0,"",Eksplikatsioon!K299)</f>
        <v/>
      </c>
    </row>
    <row r="299" spans="1:9" x14ac:dyDescent="0.25">
      <c r="A299" s="39" t="str">
        <f>IF(Eksplikatsioon!A300=0,"",Eksplikatsioon!A300)</f>
        <v/>
      </c>
      <c r="B299" s="39" t="str">
        <f>IF(Eksplikatsioon!B300=0,"",Eksplikatsioon!B300)</f>
        <v/>
      </c>
      <c r="C299" s="39" t="str">
        <f>IF(Eksplikatsioon!C300=0,"",Eksplikatsioon!C300)</f>
        <v/>
      </c>
      <c r="D299" s="39" t="str">
        <f>IF(Eksplikatsioon!D300=0,"",Eksplikatsioon!D300)</f>
        <v/>
      </c>
      <c r="E299" s="39" t="str">
        <f>IF(Eksplikatsioon!F300=0,"",Eksplikatsioon!F300)</f>
        <v/>
      </c>
      <c r="F299" s="39" t="str">
        <f>IF(Eksplikatsioon!G300=0,"",Eksplikatsioon!G300)</f>
        <v/>
      </c>
      <c r="G299" s="39" t="str">
        <f>IF(Eksplikatsioon!I300=0,"",Eksplikatsioon!I300)</f>
        <v/>
      </c>
      <c r="H299" s="39" t="str">
        <f>IF(Eksplikatsioon!J300=0,"",Eksplikatsioon!J300)</f>
        <v/>
      </c>
      <c r="I299" s="39" t="str">
        <f>IF(Eksplikatsioon!K300=0,"",Eksplikatsioon!K300)</f>
        <v/>
      </c>
    </row>
    <row r="300" spans="1:9" x14ac:dyDescent="0.25">
      <c r="A300" s="39" t="str">
        <f>IF(Eksplikatsioon!A301=0,"",Eksplikatsioon!A301)</f>
        <v/>
      </c>
      <c r="B300" s="39" t="str">
        <f>IF(Eksplikatsioon!B301=0,"",Eksplikatsioon!B301)</f>
        <v/>
      </c>
      <c r="C300" s="39" t="str">
        <f>IF(Eksplikatsioon!C301=0,"",Eksplikatsioon!C301)</f>
        <v/>
      </c>
      <c r="D300" s="39" t="str">
        <f>IF(Eksplikatsioon!D301=0,"",Eksplikatsioon!D301)</f>
        <v/>
      </c>
      <c r="E300" s="39" t="str">
        <f>IF(Eksplikatsioon!F301=0,"",Eksplikatsioon!F301)</f>
        <v/>
      </c>
      <c r="F300" s="39" t="str">
        <f>IF(Eksplikatsioon!G301=0,"",Eksplikatsioon!G301)</f>
        <v/>
      </c>
      <c r="G300" s="39" t="str">
        <f>IF(Eksplikatsioon!I301=0,"",Eksplikatsioon!I301)</f>
        <v/>
      </c>
      <c r="H300" s="39" t="str">
        <f>IF(Eksplikatsioon!J301=0,"",Eksplikatsioon!J301)</f>
        <v/>
      </c>
      <c r="I300" s="39" t="str">
        <f>IF(Eksplikatsioon!K301=0,"",Eksplikatsioon!K301)</f>
        <v/>
      </c>
    </row>
    <row r="301" spans="1:9" x14ac:dyDescent="0.25">
      <c r="A301" s="39" t="str">
        <f>IF(Eksplikatsioon!A302=0,"",Eksplikatsioon!A302)</f>
        <v/>
      </c>
      <c r="B301" s="39" t="str">
        <f>IF(Eksplikatsioon!B302=0,"",Eksplikatsioon!B302)</f>
        <v/>
      </c>
      <c r="C301" s="39" t="str">
        <f>IF(Eksplikatsioon!C302=0,"",Eksplikatsioon!C302)</f>
        <v/>
      </c>
      <c r="D301" s="39" t="str">
        <f>IF(Eksplikatsioon!D302=0,"",Eksplikatsioon!D302)</f>
        <v/>
      </c>
      <c r="E301" s="39" t="str">
        <f>IF(Eksplikatsioon!F302=0,"",Eksplikatsioon!F302)</f>
        <v/>
      </c>
      <c r="F301" s="39" t="str">
        <f>IF(Eksplikatsioon!G302=0,"",Eksplikatsioon!G302)</f>
        <v/>
      </c>
      <c r="G301" s="39" t="str">
        <f>IF(Eksplikatsioon!I302=0,"",Eksplikatsioon!I302)</f>
        <v/>
      </c>
      <c r="H301" s="39" t="str">
        <f>IF(Eksplikatsioon!J302=0,"",Eksplikatsioon!J302)</f>
        <v/>
      </c>
      <c r="I301" s="39" t="str">
        <f>IF(Eksplikatsioon!K302=0,"",Eksplikatsioon!K302)</f>
        <v/>
      </c>
    </row>
    <row r="302" spans="1:9" x14ac:dyDescent="0.25">
      <c r="A302" s="39" t="str">
        <f>IF(Eksplikatsioon!A303=0,"",Eksplikatsioon!A303)</f>
        <v/>
      </c>
      <c r="B302" s="39" t="str">
        <f>IF(Eksplikatsioon!B303=0,"",Eksplikatsioon!B303)</f>
        <v/>
      </c>
      <c r="C302" s="39" t="str">
        <f>IF(Eksplikatsioon!C303=0,"",Eksplikatsioon!C303)</f>
        <v/>
      </c>
      <c r="D302" s="39" t="str">
        <f>IF(Eksplikatsioon!D303=0,"",Eksplikatsioon!D303)</f>
        <v/>
      </c>
      <c r="E302" s="39" t="str">
        <f>IF(Eksplikatsioon!F303=0,"",Eksplikatsioon!F303)</f>
        <v/>
      </c>
      <c r="F302" s="39" t="str">
        <f>IF(Eksplikatsioon!G303=0,"",Eksplikatsioon!G303)</f>
        <v/>
      </c>
      <c r="G302" s="39" t="str">
        <f>IF(Eksplikatsioon!I303=0,"",Eksplikatsioon!I303)</f>
        <v/>
      </c>
      <c r="H302" s="39" t="str">
        <f>IF(Eksplikatsioon!J303=0,"",Eksplikatsioon!J303)</f>
        <v/>
      </c>
      <c r="I302" s="39" t="str">
        <f>IF(Eksplikatsioon!K303=0,"",Eksplikatsioon!K303)</f>
        <v/>
      </c>
    </row>
    <row r="303" spans="1:9" x14ac:dyDescent="0.25">
      <c r="A303" s="39" t="str">
        <f>IF(Eksplikatsioon!A304=0,"",Eksplikatsioon!A304)</f>
        <v/>
      </c>
      <c r="B303" s="39" t="str">
        <f>IF(Eksplikatsioon!B304=0,"",Eksplikatsioon!B304)</f>
        <v/>
      </c>
      <c r="C303" s="39" t="str">
        <f>IF(Eksplikatsioon!C304=0,"",Eksplikatsioon!C304)</f>
        <v/>
      </c>
      <c r="D303" s="39" t="str">
        <f>IF(Eksplikatsioon!D304=0,"",Eksplikatsioon!D304)</f>
        <v/>
      </c>
      <c r="E303" s="39" t="str">
        <f>IF(Eksplikatsioon!F304=0,"",Eksplikatsioon!F304)</f>
        <v/>
      </c>
      <c r="F303" s="39" t="str">
        <f>IF(Eksplikatsioon!G304=0,"",Eksplikatsioon!G304)</f>
        <v/>
      </c>
      <c r="G303" s="39" t="str">
        <f>IF(Eksplikatsioon!I304=0,"",Eksplikatsioon!I304)</f>
        <v/>
      </c>
      <c r="H303" s="39" t="str">
        <f>IF(Eksplikatsioon!J304=0,"",Eksplikatsioon!J304)</f>
        <v/>
      </c>
      <c r="I303" s="39" t="str">
        <f>IF(Eksplikatsioon!K304=0,"",Eksplikatsioon!K304)</f>
        <v/>
      </c>
    </row>
    <row r="304" spans="1:9" x14ac:dyDescent="0.25">
      <c r="A304" s="39" t="str">
        <f>IF(Eksplikatsioon!A305=0,"",Eksplikatsioon!A305)</f>
        <v/>
      </c>
      <c r="B304" s="39" t="str">
        <f>IF(Eksplikatsioon!B305=0,"",Eksplikatsioon!B305)</f>
        <v/>
      </c>
      <c r="C304" s="39" t="str">
        <f>IF(Eksplikatsioon!C305=0,"",Eksplikatsioon!C305)</f>
        <v/>
      </c>
      <c r="D304" s="39" t="str">
        <f>IF(Eksplikatsioon!D305=0,"",Eksplikatsioon!D305)</f>
        <v/>
      </c>
      <c r="E304" s="39" t="str">
        <f>IF(Eksplikatsioon!F305=0,"",Eksplikatsioon!F305)</f>
        <v/>
      </c>
      <c r="F304" s="39" t="str">
        <f>IF(Eksplikatsioon!G305=0,"",Eksplikatsioon!G305)</f>
        <v/>
      </c>
      <c r="G304" s="39" t="str">
        <f>IF(Eksplikatsioon!I305=0,"",Eksplikatsioon!I305)</f>
        <v/>
      </c>
      <c r="H304" s="39" t="str">
        <f>IF(Eksplikatsioon!J305=0,"",Eksplikatsioon!J305)</f>
        <v/>
      </c>
      <c r="I304" s="39" t="str">
        <f>IF(Eksplikatsioon!K305=0,"",Eksplikatsioon!K305)</f>
        <v/>
      </c>
    </row>
    <row r="305" spans="1:9" x14ac:dyDescent="0.25">
      <c r="A305" s="39" t="str">
        <f>IF(Eksplikatsioon!A306=0,"",Eksplikatsioon!A306)</f>
        <v/>
      </c>
      <c r="B305" s="39" t="str">
        <f>IF(Eksplikatsioon!B306=0,"",Eksplikatsioon!B306)</f>
        <v/>
      </c>
      <c r="C305" s="39" t="str">
        <f>IF(Eksplikatsioon!C306=0,"",Eksplikatsioon!C306)</f>
        <v/>
      </c>
      <c r="D305" s="39" t="str">
        <f>IF(Eksplikatsioon!D306=0,"",Eksplikatsioon!D306)</f>
        <v/>
      </c>
      <c r="E305" s="39" t="str">
        <f>IF(Eksplikatsioon!F306=0,"",Eksplikatsioon!F306)</f>
        <v/>
      </c>
      <c r="F305" s="39" t="str">
        <f>IF(Eksplikatsioon!G306=0,"",Eksplikatsioon!G306)</f>
        <v/>
      </c>
      <c r="G305" s="39" t="str">
        <f>IF(Eksplikatsioon!I306=0,"",Eksplikatsioon!I306)</f>
        <v/>
      </c>
      <c r="H305" s="39" t="str">
        <f>IF(Eksplikatsioon!J306=0,"",Eksplikatsioon!J306)</f>
        <v/>
      </c>
      <c r="I305" s="39" t="str">
        <f>IF(Eksplikatsioon!K306=0,"",Eksplikatsioon!K306)</f>
        <v/>
      </c>
    </row>
    <row r="306" spans="1:9" x14ac:dyDescent="0.25">
      <c r="A306" s="39" t="str">
        <f>IF(Eksplikatsioon!A307=0,"",Eksplikatsioon!A307)</f>
        <v/>
      </c>
      <c r="B306" s="39" t="str">
        <f>IF(Eksplikatsioon!B307=0,"",Eksplikatsioon!B307)</f>
        <v/>
      </c>
      <c r="C306" s="39" t="str">
        <f>IF(Eksplikatsioon!C307=0,"",Eksplikatsioon!C307)</f>
        <v/>
      </c>
      <c r="D306" s="39" t="str">
        <f>IF(Eksplikatsioon!D307=0,"",Eksplikatsioon!D307)</f>
        <v/>
      </c>
      <c r="E306" s="39" t="str">
        <f>IF(Eksplikatsioon!F307=0,"",Eksplikatsioon!F307)</f>
        <v/>
      </c>
      <c r="F306" s="39" t="str">
        <f>IF(Eksplikatsioon!G307=0,"",Eksplikatsioon!G307)</f>
        <v/>
      </c>
      <c r="G306" s="39" t="str">
        <f>IF(Eksplikatsioon!I307=0,"",Eksplikatsioon!I307)</f>
        <v/>
      </c>
      <c r="H306" s="39" t="str">
        <f>IF(Eksplikatsioon!J307=0,"",Eksplikatsioon!J307)</f>
        <v/>
      </c>
      <c r="I306" s="39" t="str">
        <f>IF(Eksplikatsioon!K307=0,"",Eksplikatsioon!K307)</f>
        <v/>
      </c>
    </row>
    <row r="307" spans="1:9" x14ac:dyDescent="0.25">
      <c r="A307" s="39" t="str">
        <f>IF(Eksplikatsioon!A308=0,"",Eksplikatsioon!A308)</f>
        <v/>
      </c>
      <c r="B307" s="39" t="str">
        <f>IF(Eksplikatsioon!B308=0,"",Eksplikatsioon!B308)</f>
        <v/>
      </c>
      <c r="C307" s="39" t="str">
        <f>IF(Eksplikatsioon!C308=0,"",Eksplikatsioon!C308)</f>
        <v/>
      </c>
      <c r="D307" s="39" t="str">
        <f>IF(Eksplikatsioon!D308=0,"",Eksplikatsioon!D308)</f>
        <v/>
      </c>
      <c r="E307" s="39" t="str">
        <f>IF(Eksplikatsioon!F308=0,"",Eksplikatsioon!F308)</f>
        <v/>
      </c>
      <c r="F307" s="39" t="str">
        <f>IF(Eksplikatsioon!G308=0,"",Eksplikatsioon!G308)</f>
        <v/>
      </c>
      <c r="G307" s="39" t="str">
        <f>IF(Eksplikatsioon!I308=0,"",Eksplikatsioon!I308)</f>
        <v/>
      </c>
      <c r="H307" s="39" t="str">
        <f>IF(Eksplikatsioon!J308=0,"",Eksplikatsioon!J308)</f>
        <v/>
      </c>
      <c r="I307" s="39" t="str">
        <f>IF(Eksplikatsioon!K308=0,"",Eksplikatsioon!K308)</f>
        <v/>
      </c>
    </row>
    <row r="308" spans="1:9" x14ac:dyDescent="0.25">
      <c r="A308" s="39" t="str">
        <f>IF(Eksplikatsioon!A309=0,"",Eksplikatsioon!A309)</f>
        <v/>
      </c>
      <c r="B308" s="39" t="str">
        <f>IF(Eksplikatsioon!B309=0,"",Eksplikatsioon!B309)</f>
        <v/>
      </c>
      <c r="C308" s="39" t="str">
        <f>IF(Eksplikatsioon!C309=0,"",Eksplikatsioon!C309)</f>
        <v/>
      </c>
      <c r="D308" s="39" t="str">
        <f>IF(Eksplikatsioon!D309=0,"",Eksplikatsioon!D309)</f>
        <v/>
      </c>
      <c r="E308" s="39" t="str">
        <f>IF(Eksplikatsioon!F309=0,"",Eksplikatsioon!F309)</f>
        <v/>
      </c>
      <c r="F308" s="39" t="str">
        <f>IF(Eksplikatsioon!G309=0,"",Eksplikatsioon!G309)</f>
        <v/>
      </c>
      <c r="G308" s="39" t="str">
        <f>IF(Eksplikatsioon!I309=0,"",Eksplikatsioon!I309)</f>
        <v/>
      </c>
      <c r="H308" s="39" t="str">
        <f>IF(Eksplikatsioon!J309=0,"",Eksplikatsioon!J309)</f>
        <v/>
      </c>
      <c r="I308" s="39" t="str">
        <f>IF(Eksplikatsioon!K309=0,"",Eksplikatsioon!K309)</f>
        <v/>
      </c>
    </row>
    <row r="309" spans="1:9" x14ac:dyDescent="0.25">
      <c r="A309" s="39" t="str">
        <f>IF(Eksplikatsioon!A310=0,"",Eksplikatsioon!A310)</f>
        <v/>
      </c>
      <c r="B309" s="39" t="str">
        <f>IF(Eksplikatsioon!B310=0,"",Eksplikatsioon!B310)</f>
        <v/>
      </c>
      <c r="C309" s="39" t="str">
        <f>IF(Eksplikatsioon!C310=0,"",Eksplikatsioon!C310)</f>
        <v/>
      </c>
      <c r="D309" s="39" t="str">
        <f>IF(Eksplikatsioon!D310=0,"",Eksplikatsioon!D310)</f>
        <v/>
      </c>
      <c r="E309" s="39" t="str">
        <f>IF(Eksplikatsioon!F310=0,"",Eksplikatsioon!F310)</f>
        <v/>
      </c>
      <c r="F309" s="39" t="str">
        <f>IF(Eksplikatsioon!G310=0,"",Eksplikatsioon!G310)</f>
        <v/>
      </c>
      <c r="G309" s="39" t="str">
        <f>IF(Eksplikatsioon!I310=0,"",Eksplikatsioon!I310)</f>
        <v/>
      </c>
      <c r="H309" s="39" t="str">
        <f>IF(Eksplikatsioon!J310=0,"",Eksplikatsioon!J310)</f>
        <v/>
      </c>
      <c r="I309" s="39" t="str">
        <f>IF(Eksplikatsioon!K310=0,"",Eksplikatsioon!K310)</f>
        <v/>
      </c>
    </row>
    <row r="310" spans="1:9" x14ac:dyDescent="0.25">
      <c r="A310" s="39" t="str">
        <f>IF(Eksplikatsioon!A311=0,"",Eksplikatsioon!A311)</f>
        <v/>
      </c>
      <c r="B310" s="39" t="str">
        <f>IF(Eksplikatsioon!B311=0,"",Eksplikatsioon!B311)</f>
        <v/>
      </c>
      <c r="C310" s="39" t="str">
        <f>IF(Eksplikatsioon!C311=0,"",Eksplikatsioon!C311)</f>
        <v/>
      </c>
      <c r="D310" s="39" t="str">
        <f>IF(Eksplikatsioon!D311=0,"",Eksplikatsioon!D311)</f>
        <v/>
      </c>
      <c r="E310" s="39" t="str">
        <f>IF(Eksplikatsioon!F311=0,"",Eksplikatsioon!F311)</f>
        <v/>
      </c>
      <c r="F310" s="39" t="str">
        <f>IF(Eksplikatsioon!G311=0,"",Eksplikatsioon!G311)</f>
        <v/>
      </c>
      <c r="G310" s="39" t="str">
        <f>IF(Eksplikatsioon!I311=0,"",Eksplikatsioon!I311)</f>
        <v/>
      </c>
      <c r="H310" s="39" t="str">
        <f>IF(Eksplikatsioon!J311=0,"",Eksplikatsioon!J311)</f>
        <v/>
      </c>
      <c r="I310" s="39" t="str">
        <f>IF(Eksplikatsioon!K311=0,"",Eksplikatsioon!K311)</f>
        <v/>
      </c>
    </row>
    <row r="311" spans="1:9" x14ac:dyDescent="0.25">
      <c r="A311" s="39" t="str">
        <f>IF(Eksplikatsioon!A312=0,"",Eksplikatsioon!A312)</f>
        <v/>
      </c>
      <c r="B311" s="39" t="str">
        <f>IF(Eksplikatsioon!B312=0,"",Eksplikatsioon!B312)</f>
        <v/>
      </c>
      <c r="C311" s="39" t="str">
        <f>IF(Eksplikatsioon!C312=0,"",Eksplikatsioon!C312)</f>
        <v/>
      </c>
      <c r="D311" s="39" t="str">
        <f>IF(Eksplikatsioon!D312=0,"",Eksplikatsioon!D312)</f>
        <v/>
      </c>
      <c r="E311" s="39" t="str">
        <f>IF(Eksplikatsioon!F312=0,"",Eksplikatsioon!F312)</f>
        <v/>
      </c>
      <c r="F311" s="39" t="str">
        <f>IF(Eksplikatsioon!G312=0,"",Eksplikatsioon!G312)</f>
        <v/>
      </c>
      <c r="G311" s="39" t="str">
        <f>IF(Eksplikatsioon!I312=0,"",Eksplikatsioon!I312)</f>
        <v/>
      </c>
      <c r="H311" s="39" t="str">
        <f>IF(Eksplikatsioon!J312=0,"",Eksplikatsioon!J312)</f>
        <v/>
      </c>
      <c r="I311" s="39" t="str">
        <f>IF(Eksplikatsioon!K312=0,"",Eksplikatsioon!K312)</f>
        <v/>
      </c>
    </row>
    <row r="312" spans="1:9" x14ac:dyDescent="0.25">
      <c r="A312" s="39" t="str">
        <f>IF(Eksplikatsioon!A313=0,"",Eksplikatsioon!A313)</f>
        <v/>
      </c>
      <c r="B312" s="39" t="str">
        <f>IF(Eksplikatsioon!B313=0,"",Eksplikatsioon!B313)</f>
        <v/>
      </c>
      <c r="C312" s="39" t="str">
        <f>IF(Eksplikatsioon!C313=0,"",Eksplikatsioon!C313)</f>
        <v/>
      </c>
      <c r="D312" s="39" t="str">
        <f>IF(Eksplikatsioon!D313=0,"",Eksplikatsioon!D313)</f>
        <v/>
      </c>
      <c r="E312" s="39" t="str">
        <f>IF(Eksplikatsioon!F313=0,"",Eksplikatsioon!F313)</f>
        <v/>
      </c>
      <c r="F312" s="39" t="str">
        <f>IF(Eksplikatsioon!G313=0,"",Eksplikatsioon!G313)</f>
        <v/>
      </c>
      <c r="G312" s="39" t="str">
        <f>IF(Eksplikatsioon!I313=0,"",Eksplikatsioon!I313)</f>
        <v/>
      </c>
      <c r="H312" s="39" t="str">
        <f>IF(Eksplikatsioon!J313=0,"",Eksplikatsioon!J313)</f>
        <v/>
      </c>
      <c r="I312" s="39" t="str">
        <f>IF(Eksplikatsioon!K313=0,"",Eksplikatsioon!K313)</f>
        <v/>
      </c>
    </row>
    <row r="313" spans="1:9" x14ac:dyDescent="0.25">
      <c r="A313" s="39" t="str">
        <f>IF(Eksplikatsioon!A314=0,"",Eksplikatsioon!A314)</f>
        <v/>
      </c>
      <c r="B313" s="39" t="str">
        <f>IF(Eksplikatsioon!B314=0,"",Eksplikatsioon!B314)</f>
        <v/>
      </c>
      <c r="C313" s="39" t="str">
        <f>IF(Eksplikatsioon!C314=0,"",Eksplikatsioon!C314)</f>
        <v/>
      </c>
      <c r="D313" s="39" t="str">
        <f>IF(Eksplikatsioon!D314=0,"",Eksplikatsioon!D314)</f>
        <v/>
      </c>
      <c r="E313" s="39" t="str">
        <f>IF(Eksplikatsioon!F314=0,"",Eksplikatsioon!F314)</f>
        <v/>
      </c>
      <c r="F313" s="39" t="str">
        <f>IF(Eksplikatsioon!G314=0,"",Eksplikatsioon!G314)</f>
        <v/>
      </c>
      <c r="G313" s="39" t="str">
        <f>IF(Eksplikatsioon!I314=0,"",Eksplikatsioon!I314)</f>
        <v/>
      </c>
      <c r="H313" s="39" t="str">
        <f>IF(Eksplikatsioon!J314=0,"",Eksplikatsioon!J314)</f>
        <v/>
      </c>
      <c r="I313" s="39" t="str">
        <f>IF(Eksplikatsioon!K314=0,"",Eksplikatsioon!K314)</f>
        <v/>
      </c>
    </row>
    <row r="314" spans="1:9" x14ac:dyDescent="0.25">
      <c r="A314" s="39" t="str">
        <f>IF(Eksplikatsioon!A315=0,"",Eksplikatsioon!A315)</f>
        <v/>
      </c>
      <c r="B314" s="39" t="str">
        <f>IF(Eksplikatsioon!B315=0,"",Eksplikatsioon!B315)</f>
        <v/>
      </c>
      <c r="C314" s="39" t="str">
        <f>IF(Eksplikatsioon!C315=0,"",Eksplikatsioon!C315)</f>
        <v/>
      </c>
      <c r="D314" s="39" t="str">
        <f>IF(Eksplikatsioon!D315=0,"",Eksplikatsioon!D315)</f>
        <v/>
      </c>
      <c r="E314" s="39" t="str">
        <f>IF(Eksplikatsioon!F315=0,"",Eksplikatsioon!F315)</f>
        <v/>
      </c>
      <c r="F314" s="39" t="str">
        <f>IF(Eksplikatsioon!G315=0,"",Eksplikatsioon!G315)</f>
        <v/>
      </c>
      <c r="G314" s="39" t="str">
        <f>IF(Eksplikatsioon!I315=0,"",Eksplikatsioon!I315)</f>
        <v/>
      </c>
      <c r="H314" s="39" t="str">
        <f>IF(Eksplikatsioon!J315=0,"",Eksplikatsioon!J315)</f>
        <v/>
      </c>
      <c r="I314" s="39" t="str">
        <f>IF(Eksplikatsioon!K315=0,"",Eksplikatsioon!K315)</f>
        <v/>
      </c>
    </row>
    <row r="315" spans="1:9" x14ac:dyDescent="0.25">
      <c r="A315" s="39" t="str">
        <f>IF(Eksplikatsioon!A316=0,"",Eksplikatsioon!A316)</f>
        <v/>
      </c>
      <c r="B315" s="39" t="str">
        <f>IF(Eksplikatsioon!B316=0,"",Eksplikatsioon!B316)</f>
        <v/>
      </c>
      <c r="C315" s="39" t="str">
        <f>IF(Eksplikatsioon!C316=0,"",Eksplikatsioon!C316)</f>
        <v/>
      </c>
      <c r="D315" s="39" t="str">
        <f>IF(Eksplikatsioon!D316=0,"",Eksplikatsioon!D316)</f>
        <v/>
      </c>
      <c r="E315" s="39" t="str">
        <f>IF(Eksplikatsioon!F316=0,"",Eksplikatsioon!F316)</f>
        <v/>
      </c>
      <c r="F315" s="39" t="str">
        <f>IF(Eksplikatsioon!G316=0,"",Eksplikatsioon!G316)</f>
        <v/>
      </c>
      <c r="G315" s="39" t="str">
        <f>IF(Eksplikatsioon!I316=0,"",Eksplikatsioon!I316)</f>
        <v/>
      </c>
      <c r="H315" s="39" t="str">
        <f>IF(Eksplikatsioon!J316=0,"",Eksplikatsioon!J316)</f>
        <v/>
      </c>
      <c r="I315" s="39" t="str">
        <f>IF(Eksplikatsioon!K316=0,"",Eksplikatsioon!K316)</f>
        <v/>
      </c>
    </row>
    <row r="316" spans="1:9" x14ac:dyDescent="0.25">
      <c r="A316" s="39" t="str">
        <f>IF(Eksplikatsioon!A317=0,"",Eksplikatsioon!A317)</f>
        <v/>
      </c>
      <c r="B316" s="39" t="str">
        <f>IF(Eksplikatsioon!B317=0,"",Eksplikatsioon!B317)</f>
        <v/>
      </c>
      <c r="C316" s="39" t="str">
        <f>IF(Eksplikatsioon!C317=0,"",Eksplikatsioon!C317)</f>
        <v/>
      </c>
      <c r="D316" s="39" t="str">
        <f>IF(Eksplikatsioon!D317=0,"",Eksplikatsioon!D317)</f>
        <v/>
      </c>
      <c r="E316" s="39" t="str">
        <f>IF(Eksplikatsioon!F317=0,"",Eksplikatsioon!F317)</f>
        <v/>
      </c>
      <c r="F316" s="39" t="str">
        <f>IF(Eksplikatsioon!G317=0,"",Eksplikatsioon!G317)</f>
        <v/>
      </c>
      <c r="G316" s="39" t="str">
        <f>IF(Eksplikatsioon!I317=0,"",Eksplikatsioon!I317)</f>
        <v/>
      </c>
      <c r="H316" s="39" t="str">
        <f>IF(Eksplikatsioon!J317=0,"",Eksplikatsioon!J317)</f>
        <v/>
      </c>
      <c r="I316" s="39" t="str">
        <f>IF(Eksplikatsioon!K317=0,"",Eksplikatsioon!K317)</f>
        <v/>
      </c>
    </row>
    <row r="317" spans="1:9" x14ac:dyDescent="0.25">
      <c r="A317" s="39" t="str">
        <f>IF(Eksplikatsioon!A318=0,"",Eksplikatsioon!A318)</f>
        <v/>
      </c>
      <c r="B317" s="39" t="str">
        <f>IF(Eksplikatsioon!B318=0,"",Eksplikatsioon!B318)</f>
        <v/>
      </c>
      <c r="C317" s="39" t="str">
        <f>IF(Eksplikatsioon!C318=0,"",Eksplikatsioon!C318)</f>
        <v/>
      </c>
      <c r="D317" s="39" t="str">
        <f>IF(Eksplikatsioon!D318=0,"",Eksplikatsioon!D318)</f>
        <v/>
      </c>
      <c r="E317" s="39" t="str">
        <f>IF(Eksplikatsioon!F318=0,"",Eksplikatsioon!F318)</f>
        <v/>
      </c>
      <c r="F317" s="39" t="str">
        <f>IF(Eksplikatsioon!G318=0,"",Eksplikatsioon!G318)</f>
        <v/>
      </c>
      <c r="G317" s="39" t="str">
        <f>IF(Eksplikatsioon!I318=0,"",Eksplikatsioon!I318)</f>
        <v/>
      </c>
      <c r="H317" s="39" t="str">
        <f>IF(Eksplikatsioon!J318=0,"",Eksplikatsioon!J318)</f>
        <v/>
      </c>
      <c r="I317" s="39" t="str">
        <f>IF(Eksplikatsioon!K318=0,"",Eksplikatsioon!K318)</f>
        <v/>
      </c>
    </row>
    <row r="318" spans="1:9" x14ac:dyDescent="0.25">
      <c r="A318" s="39" t="str">
        <f>IF(Eksplikatsioon!A319=0,"",Eksplikatsioon!A319)</f>
        <v/>
      </c>
      <c r="B318" s="39" t="str">
        <f>IF(Eksplikatsioon!B319=0,"",Eksplikatsioon!B319)</f>
        <v/>
      </c>
      <c r="C318" s="39" t="str">
        <f>IF(Eksplikatsioon!C319=0,"",Eksplikatsioon!C319)</f>
        <v/>
      </c>
      <c r="D318" s="39" t="str">
        <f>IF(Eksplikatsioon!D319=0,"",Eksplikatsioon!D319)</f>
        <v/>
      </c>
      <c r="E318" s="39" t="str">
        <f>IF(Eksplikatsioon!F319=0,"",Eksplikatsioon!F319)</f>
        <v/>
      </c>
      <c r="F318" s="39" t="str">
        <f>IF(Eksplikatsioon!G319=0,"",Eksplikatsioon!G319)</f>
        <v/>
      </c>
      <c r="G318" s="39" t="str">
        <f>IF(Eksplikatsioon!I319=0,"",Eksplikatsioon!I319)</f>
        <v/>
      </c>
      <c r="H318" s="39" t="str">
        <f>IF(Eksplikatsioon!J319=0,"",Eksplikatsioon!J319)</f>
        <v/>
      </c>
      <c r="I318" s="39" t="str">
        <f>IF(Eksplikatsioon!K319=0,"",Eksplikatsioon!K319)</f>
        <v/>
      </c>
    </row>
    <row r="319" spans="1:9" x14ac:dyDescent="0.25">
      <c r="A319" s="39" t="str">
        <f>IF(Eksplikatsioon!A320=0,"",Eksplikatsioon!A320)</f>
        <v/>
      </c>
      <c r="B319" s="39" t="str">
        <f>IF(Eksplikatsioon!B320=0,"",Eksplikatsioon!B320)</f>
        <v/>
      </c>
      <c r="C319" s="39" t="str">
        <f>IF(Eksplikatsioon!C320=0,"",Eksplikatsioon!C320)</f>
        <v/>
      </c>
      <c r="D319" s="39" t="str">
        <f>IF(Eksplikatsioon!D320=0,"",Eksplikatsioon!D320)</f>
        <v/>
      </c>
      <c r="E319" s="39" t="str">
        <f>IF(Eksplikatsioon!F320=0,"",Eksplikatsioon!F320)</f>
        <v/>
      </c>
      <c r="F319" s="39" t="str">
        <f>IF(Eksplikatsioon!G320=0,"",Eksplikatsioon!G320)</f>
        <v/>
      </c>
      <c r="G319" s="39" t="str">
        <f>IF(Eksplikatsioon!I320=0,"",Eksplikatsioon!I320)</f>
        <v/>
      </c>
      <c r="H319" s="39" t="str">
        <f>IF(Eksplikatsioon!J320=0,"",Eksplikatsioon!J320)</f>
        <v/>
      </c>
      <c r="I319" s="39" t="str">
        <f>IF(Eksplikatsioon!K320=0,"",Eksplikatsioon!K320)</f>
        <v/>
      </c>
    </row>
    <row r="320" spans="1:9" x14ac:dyDescent="0.25">
      <c r="A320" s="39" t="str">
        <f>IF(Eksplikatsioon!A321=0,"",Eksplikatsioon!A321)</f>
        <v/>
      </c>
      <c r="B320" s="39" t="str">
        <f>IF(Eksplikatsioon!B321=0,"",Eksplikatsioon!B321)</f>
        <v/>
      </c>
      <c r="C320" s="39" t="str">
        <f>IF(Eksplikatsioon!C321=0,"",Eksplikatsioon!C321)</f>
        <v/>
      </c>
      <c r="D320" s="39" t="str">
        <f>IF(Eksplikatsioon!D321=0,"",Eksplikatsioon!D321)</f>
        <v/>
      </c>
      <c r="E320" s="39" t="str">
        <f>IF(Eksplikatsioon!F321=0,"",Eksplikatsioon!F321)</f>
        <v/>
      </c>
      <c r="F320" s="39" t="str">
        <f>IF(Eksplikatsioon!G321=0,"",Eksplikatsioon!G321)</f>
        <v/>
      </c>
      <c r="G320" s="39" t="str">
        <f>IF(Eksplikatsioon!I321=0,"",Eksplikatsioon!I321)</f>
        <v/>
      </c>
      <c r="H320" s="39" t="str">
        <f>IF(Eksplikatsioon!J321=0,"",Eksplikatsioon!J321)</f>
        <v/>
      </c>
      <c r="I320" s="39" t="str">
        <f>IF(Eksplikatsioon!K321=0,"",Eksplikatsioon!K321)</f>
        <v/>
      </c>
    </row>
    <row r="321" spans="1:9" x14ac:dyDescent="0.25">
      <c r="A321" s="39" t="str">
        <f>IF(Eksplikatsioon!A322=0,"",Eksplikatsioon!A322)</f>
        <v/>
      </c>
      <c r="B321" s="39" t="str">
        <f>IF(Eksplikatsioon!B322=0,"",Eksplikatsioon!B322)</f>
        <v/>
      </c>
      <c r="C321" s="39" t="str">
        <f>IF(Eksplikatsioon!C322=0,"",Eksplikatsioon!C322)</f>
        <v/>
      </c>
      <c r="D321" s="39" t="str">
        <f>IF(Eksplikatsioon!D322=0,"",Eksplikatsioon!D322)</f>
        <v/>
      </c>
      <c r="E321" s="39" t="str">
        <f>IF(Eksplikatsioon!F322=0,"",Eksplikatsioon!F322)</f>
        <v/>
      </c>
      <c r="F321" s="39" t="str">
        <f>IF(Eksplikatsioon!G322=0,"",Eksplikatsioon!G322)</f>
        <v/>
      </c>
      <c r="G321" s="39" t="str">
        <f>IF(Eksplikatsioon!I322=0,"",Eksplikatsioon!I322)</f>
        <v/>
      </c>
      <c r="H321" s="39" t="str">
        <f>IF(Eksplikatsioon!J322=0,"",Eksplikatsioon!J322)</f>
        <v/>
      </c>
      <c r="I321" s="39" t="str">
        <f>IF(Eksplikatsioon!K322=0,"",Eksplikatsioon!K322)</f>
        <v/>
      </c>
    </row>
    <row r="322" spans="1:9" x14ac:dyDescent="0.25">
      <c r="A322" s="39" t="str">
        <f>IF(Eksplikatsioon!A323=0,"",Eksplikatsioon!A323)</f>
        <v/>
      </c>
      <c r="B322" s="39" t="str">
        <f>IF(Eksplikatsioon!B323=0,"",Eksplikatsioon!B323)</f>
        <v/>
      </c>
      <c r="C322" s="39" t="str">
        <f>IF(Eksplikatsioon!C323=0,"",Eksplikatsioon!C323)</f>
        <v/>
      </c>
      <c r="D322" s="39" t="str">
        <f>IF(Eksplikatsioon!D323=0,"",Eksplikatsioon!D323)</f>
        <v/>
      </c>
      <c r="E322" s="39" t="str">
        <f>IF(Eksplikatsioon!F323=0,"",Eksplikatsioon!F323)</f>
        <v/>
      </c>
      <c r="F322" s="39" t="str">
        <f>IF(Eksplikatsioon!G323=0,"",Eksplikatsioon!G323)</f>
        <v/>
      </c>
      <c r="G322" s="39" t="str">
        <f>IF(Eksplikatsioon!I323=0,"",Eksplikatsioon!I323)</f>
        <v/>
      </c>
      <c r="H322" s="39" t="str">
        <f>IF(Eksplikatsioon!J323=0,"",Eksplikatsioon!J323)</f>
        <v/>
      </c>
      <c r="I322" s="39" t="str">
        <f>IF(Eksplikatsioon!K323=0,"",Eksplikatsioon!K323)</f>
        <v/>
      </c>
    </row>
    <row r="323" spans="1:9" x14ac:dyDescent="0.25">
      <c r="A323" s="39" t="str">
        <f>IF(Eksplikatsioon!A324=0,"",Eksplikatsioon!A324)</f>
        <v/>
      </c>
      <c r="B323" s="39" t="str">
        <f>IF(Eksplikatsioon!B324=0,"",Eksplikatsioon!B324)</f>
        <v/>
      </c>
      <c r="C323" s="39" t="str">
        <f>IF(Eksplikatsioon!C324=0,"",Eksplikatsioon!C324)</f>
        <v/>
      </c>
      <c r="D323" s="39" t="str">
        <f>IF(Eksplikatsioon!D324=0,"",Eksplikatsioon!D324)</f>
        <v/>
      </c>
      <c r="E323" s="39" t="str">
        <f>IF(Eksplikatsioon!F324=0,"",Eksplikatsioon!F324)</f>
        <v/>
      </c>
      <c r="F323" s="39" t="str">
        <f>IF(Eksplikatsioon!G324=0,"",Eksplikatsioon!G324)</f>
        <v/>
      </c>
      <c r="G323" s="39" t="str">
        <f>IF(Eksplikatsioon!I324=0,"",Eksplikatsioon!I324)</f>
        <v/>
      </c>
      <c r="H323" s="39" t="str">
        <f>IF(Eksplikatsioon!J324=0,"",Eksplikatsioon!J324)</f>
        <v/>
      </c>
      <c r="I323" s="39" t="str">
        <f>IF(Eksplikatsioon!K324=0,"",Eksplikatsioon!K324)</f>
        <v/>
      </c>
    </row>
    <row r="324" spans="1:9" x14ac:dyDescent="0.25">
      <c r="A324" s="39" t="str">
        <f>IF(Eksplikatsioon!A325=0,"",Eksplikatsioon!A325)</f>
        <v/>
      </c>
      <c r="B324" s="39" t="str">
        <f>IF(Eksplikatsioon!B325=0,"",Eksplikatsioon!B325)</f>
        <v/>
      </c>
      <c r="C324" s="39" t="str">
        <f>IF(Eksplikatsioon!C325=0,"",Eksplikatsioon!C325)</f>
        <v/>
      </c>
      <c r="D324" s="39" t="str">
        <f>IF(Eksplikatsioon!D325=0,"",Eksplikatsioon!D325)</f>
        <v/>
      </c>
      <c r="E324" s="39" t="str">
        <f>IF(Eksplikatsioon!F325=0,"",Eksplikatsioon!F325)</f>
        <v/>
      </c>
      <c r="F324" s="39" t="str">
        <f>IF(Eksplikatsioon!G325=0,"",Eksplikatsioon!G325)</f>
        <v/>
      </c>
      <c r="G324" s="39" t="str">
        <f>IF(Eksplikatsioon!I325=0,"",Eksplikatsioon!I325)</f>
        <v/>
      </c>
      <c r="H324" s="39" t="str">
        <f>IF(Eksplikatsioon!J325=0,"",Eksplikatsioon!J325)</f>
        <v/>
      </c>
      <c r="I324" s="39" t="str">
        <f>IF(Eksplikatsioon!K325=0,"",Eksplikatsioon!K325)</f>
        <v/>
      </c>
    </row>
    <row r="325" spans="1:9" x14ac:dyDescent="0.25">
      <c r="A325" s="39" t="str">
        <f>IF(Eksplikatsioon!A326=0,"",Eksplikatsioon!A326)</f>
        <v/>
      </c>
      <c r="B325" s="39" t="str">
        <f>IF(Eksplikatsioon!B326=0,"",Eksplikatsioon!B326)</f>
        <v/>
      </c>
      <c r="C325" s="39" t="str">
        <f>IF(Eksplikatsioon!C326=0,"",Eksplikatsioon!C326)</f>
        <v/>
      </c>
      <c r="D325" s="39" t="str">
        <f>IF(Eksplikatsioon!D326=0,"",Eksplikatsioon!D326)</f>
        <v/>
      </c>
      <c r="E325" s="39" t="str">
        <f>IF(Eksplikatsioon!F326=0,"",Eksplikatsioon!F326)</f>
        <v/>
      </c>
      <c r="F325" s="39" t="str">
        <f>IF(Eksplikatsioon!G326=0,"",Eksplikatsioon!G326)</f>
        <v/>
      </c>
      <c r="G325" s="39" t="str">
        <f>IF(Eksplikatsioon!I326=0,"",Eksplikatsioon!I326)</f>
        <v/>
      </c>
      <c r="H325" s="39" t="str">
        <f>IF(Eksplikatsioon!J326=0,"",Eksplikatsioon!J326)</f>
        <v/>
      </c>
      <c r="I325" s="39" t="str">
        <f>IF(Eksplikatsioon!K326=0,"",Eksplikatsioon!K326)</f>
        <v/>
      </c>
    </row>
    <row r="326" spans="1:9" x14ac:dyDescent="0.25">
      <c r="A326" s="39" t="str">
        <f>IF(Eksplikatsioon!A327=0,"",Eksplikatsioon!A327)</f>
        <v/>
      </c>
      <c r="B326" s="39" t="str">
        <f>IF(Eksplikatsioon!B327=0,"",Eksplikatsioon!B327)</f>
        <v/>
      </c>
      <c r="C326" s="39" t="str">
        <f>IF(Eksplikatsioon!C327=0,"",Eksplikatsioon!C327)</f>
        <v/>
      </c>
      <c r="D326" s="39" t="str">
        <f>IF(Eksplikatsioon!D327=0,"",Eksplikatsioon!D327)</f>
        <v/>
      </c>
      <c r="E326" s="39" t="str">
        <f>IF(Eksplikatsioon!F327=0,"",Eksplikatsioon!F327)</f>
        <v/>
      </c>
      <c r="F326" s="39" t="str">
        <f>IF(Eksplikatsioon!G327=0,"",Eksplikatsioon!G327)</f>
        <v/>
      </c>
      <c r="G326" s="39" t="str">
        <f>IF(Eksplikatsioon!I327=0,"",Eksplikatsioon!I327)</f>
        <v/>
      </c>
      <c r="H326" s="39" t="str">
        <f>IF(Eksplikatsioon!J327=0,"",Eksplikatsioon!J327)</f>
        <v/>
      </c>
      <c r="I326" s="39" t="str">
        <f>IF(Eksplikatsioon!K327=0,"",Eksplikatsioon!K327)</f>
        <v/>
      </c>
    </row>
    <row r="327" spans="1:9" x14ac:dyDescent="0.25">
      <c r="A327" s="39" t="str">
        <f>IF(Eksplikatsioon!A328=0,"",Eksplikatsioon!A328)</f>
        <v/>
      </c>
      <c r="B327" s="39" t="str">
        <f>IF(Eksplikatsioon!B328=0,"",Eksplikatsioon!B328)</f>
        <v/>
      </c>
      <c r="C327" s="39" t="str">
        <f>IF(Eksplikatsioon!C328=0,"",Eksplikatsioon!C328)</f>
        <v/>
      </c>
      <c r="D327" s="39" t="str">
        <f>IF(Eksplikatsioon!D328=0,"",Eksplikatsioon!D328)</f>
        <v/>
      </c>
      <c r="E327" s="39" t="str">
        <f>IF(Eksplikatsioon!F328=0,"",Eksplikatsioon!F328)</f>
        <v/>
      </c>
      <c r="F327" s="39" t="str">
        <f>IF(Eksplikatsioon!G328=0,"",Eksplikatsioon!G328)</f>
        <v/>
      </c>
      <c r="G327" s="39" t="str">
        <f>IF(Eksplikatsioon!I328=0,"",Eksplikatsioon!I328)</f>
        <v/>
      </c>
      <c r="H327" s="39" t="str">
        <f>IF(Eksplikatsioon!J328=0,"",Eksplikatsioon!J328)</f>
        <v/>
      </c>
      <c r="I327" s="39" t="str">
        <f>IF(Eksplikatsioon!K328=0,"",Eksplikatsioon!K328)</f>
        <v/>
      </c>
    </row>
    <row r="328" spans="1:9" x14ac:dyDescent="0.25">
      <c r="A328" s="39" t="str">
        <f>IF(Eksplikatsioon!A329=0,"",Eksplikatsioon!A329)</f>
        <v/>
      </c>
      <c r="B328" s="39" t="str">
        <f>IF(Eksplikatsioon!B329=0,"",Eksplikatsioon!B329)</f>
        <v/>
      </c>
      <c r="C328" s="39" t="str">
        <f>IF(Eksplikatsioon!C329=0,"",Eksplikatsioon!C329)</f>
        <v/>
      </c>
      <c r="D328" s="39" t="str">
        <f>IF(Eksplikatsioon!D329=0,"",Eksplikatsioon!D329)</f>
        <v/>
      </c>
      <c r="E328" s="39" t="str">
        <f>IF(Eksplikatsioon!F329=0,"",Eksplikatsioon!F329)</f>
        <v/>
      </c>
      <c r="F328" s="39" t="str">
        <f>IF(Eksplikatsioon!G329=0,"",Eksplikatsioon!G329)</f>
        <v/>
      </c>
      <c r="G328" s="39" t="str">
        <f>IF(Eksplikatsioon!I329=0,"",Eksplikatsioon!I329)</f>
        <v/>
      </c>
      <c r="H328" s="39" t="str">
        <f>IF(Eksplikatsioon!J329=0,"",Eksplikatsioon!J329)</f>
        <v/>
      </c>
      <c r="I328" s="39" t="str">
        <f>IF(Eksplikatsioon!K329=0,"",Eksplikatsioon!K329)</f>
        <v/>
      </c>
    </row>
    <row r="329" spans="1:9" x14ac:dyDescent="0.25">
      <c r="A329" s="39" t="str">
        <f>IF(Eksplikatsioon!A330=0,"",Eksplikatsioon!A330)</f>
        <v/>
      </c>
      <c r="B329" s="39" t="str">
        <f>IF(Eksplikatsioon!B330=0,"",Eksplikatsioon!B330)</f>
        <v/>
      </c>
      <c r="C329" s="39" t="str">
        <f>IF(Eksplikatsioon!C330=0,"",Eksplikatsioon!C330)</f>
        <v/>
      </c>
      <c r="D329" s="39" t="str">
        <f>IF(Eksplikatsioon!D330=0,"",Eksplikatsioon!D330)</f>
        <v/>
      </c>
      <c r="E329" s="39" t="str">
        <f>IF(Eksplikatsioon!F330=0,"",Eksplikatsioon!F330)</f>
        <v/>
      </c>
      <c r="F329" s="39" t="str">
        <f>IF(Eksplikatsioon!G330=0,"",Eksplikatsioon!G330)</f>
        <v/>
      </c>
      <c r="G329" s="39" t="str">
        <f>IF(Eksplikatsioon!I330=0,"",Eksplikatsioon!I330)</f>
        <v/>
      </c>
      <c r="H329" s="39" t="str">
        <f>IF(Eksplikatsioon!J330=0,"",Eksplikatsioon!J330)</f>
        <v/>
      </c>
      <c r="I329" s="39" t="str">
        <f>IF(Eksplikatsioon!K330=0,"",Eksplikatsioon!K330)</f>
        <v/>
      </c>
    </row>
    <row r="330" spans="1:9" x14ac:dyDescent="0.25">
      <c r="A330" s="39" t="str">
        <f>IF(Eksplikatsioon!A331=0,"",Eksplikatsioon!A331)</f>
        <v/>
      </c>
      <c r="B330" s="39" t="str">
        <f>IF(Eksplikatsioon!B331=0,"",Eksplikatsioon!B331)</f>
        <v/>
      </c>
      <c r="C330" s="39" t="str">
        <f>IF(Eksplikatsioon!C331=0,"",Eksplikatsioon!C331)</f>
        <v/>
      </c>
      <c r="D330" s="39" t="str">
        <f>IF(Eksplikatsioon!D331=0,"",Eksplikatsioon!D331)</f>
        <v/>
      </c>
      <c r="E330" s="39" t="str">
        <f>IF(Eksplikatsioon!F331=0,"",Eksplikatsioon!F331)</f>
        <v/>
      </c>
      <c r="F330" s="39" t="str">
        <f>IF(Eksplikatsioon!G331=0,"",Eksplikatsioon!G331)</f>
        <v/>
      </c>
      <c r="G330" s="39" t="str">
        <f>IF(Eksplikatsioon!I331=0,"",Eksplikatsioon!I331)</f>
        <v/>
      </c>
      <c r="H330" s="39" t="str">
        <f>IF(Eksplikatsioon!J331=0,"",Eksplikatsioon!J331)</f>
        <v/>
      </c>
      <c r="I330" s="39" t="str">
        <f>IF(Eksplikatsioon!K331=0,"",Eksplikatsioon!K331)</f>
        <v/>
      </c>
    </row>
    <row r="331" spans="1:9" x14ac:dyDescent="0.25">
      <c r="A331" s="39" t="str">
        <f>IF(Eksplikatsioon!A332=0,"",Eksplikatsioon!A332)</f>
        <v/>
      </c>
      <c r="B331" s="39" t="str">
        <f>IF(Eksplikatsioon!B332=0,"",Eksplikatsioon!B332)</f>
        <v/>
      </c>
      <c r="C331" s="39" t="str">
        <f>IF(Eksplikatsioon!C332=0,"",Eksplikatsioon!C332)</f>
        <v/>
      </c>
      <c r="D331" s="39" t="str">
        <f>IF(Eksplikatsioon!D332=0,"",Eksplikatsioon!D332)</f>
        <v/>
      </c>
      <c r="E331" s="39" t="str">
        <f>IF(Eksplikatsioon!F332=0,"",Eksplikatsioon!F332)</f>
        <v/>
      </c>
      <c r="F331" s="39" t="str">
        <f>IF(Eksplikatsioon!G332=0,"",Eksplikatsioon!G332)</f>
        <v/>
      </c>
      <c r="G331" s="39" t="str">
        <f>IF(Eksplikatsioon!I332=0,"",Eksplikatsioon!I332)</f>
        <v/>
      </c>
      <c r="H331" s="39" t="str">
        <f>IF(Eksplikatsioon!J332=0,"",Eksplikatsioon!J332)</f>
        <v/>
      </c>
      <c r="I331" s="39" t="str">
        <f>IF(Eksplikatsioon!K332=0,"",Eksplikatsioon!K332)</f>
        <v/>
      </c>
    </row>
    <row r="332" spans="1:9" x14ac:dyDescent="0.25">
      <c r="A332" s="39" t="str">
        <f>IF(Eksplikatsioon!A333=0,"",Eksplikatsioon!A333)</f>
        <v/>
      </c>
      <c r="B332" s="39" t="str">
        <f>IF(Eksplikatsioon!B333=0,"",Eksplikatsioon!B333)</f>
        <v/>
      </c>
      <c r="C332" s="39" t="str">
        <f>IF(Eksplikatsioon!C333=0,"",Eksplikatsioon!C333)</f>
        <v/>
      </c>
      <c r="D332" s="39" t="str">
        <f>IF(Eksplikatsioon!D333=0,"",Eksplikatsioon!D333)</f>
        <v/>
      </c>
      <c r="E332" s="39" t="str">
        <f>IF(Eksplikatsioon!F333=0,"",Eksplikatsioon!F333)</f>
        <v/>
      </c>
      <c r="F332" s="39" t="str">
        <f>IF(Eksplikatsioon!G333=0,"",Eksplikatsioon!G333)</f>
        <v/>
      </c>
      <c r="G332" s="39" t="str">
        <f>IF(Eksplikatsioon!I333=0,"",Eksplikatsioon!I333)</f>
        <v/>
      </c>
      <c r="H332" s="39" t="str">
        <f>IF(Eksplikatsioon!J333=0,"",Eksplikatsioon!J333)</f>
        <v/>
      </c>
      <c r="I332" s="39" t="str">
        <f>IF(Eksplikatsioon!K333=0,"",Eksplikatsioon!K333)</f>
        <v/>
      </c>
    </row>
    <row r="333" spans="1:9" x14ac:dyDescent="0.25">
      <c r="A333" s="39" t="str">
        <f>IF(Eksplikatsioon!A334=0,"",Eksplikatsioon!A334)</f>
        <v/>
      </c>
      <c r="B333" s="39" t="str">
        <f>IF(Eksplikatsioon!B334=0,"",Eksplikatsioon!B334)</f>
        <v/>
      </c>
      <c r="C333" s="39" t="str">
        <f>IF(Eksplikatsioon!C334=0,"",Eksplikatsioon!C334)</f>
        <v/>
      </c>
      <c r="D333" s="39" t="str">
        <f>IF(Eksplikatsioon!D334=0,"",Eksplikatsioon!D334)</f>
        <v/>
      </c>
      <c r="E333" s="39" t="str">
        <f>IF(Eksplikatsioon!F334=0,"",Eksplikatsioon!F334)</f>
        <v/>
      </c>
      <c r="F333" s="39" t="str">
        <f>IF(Eksplikatsioon!G334=0,"",Eksplikatsioon!G334)</f>
        <v/>
      </c>
      <c r="G333" s="39" t="str">
        <f>IF(Eksplikatsioon!I334=0,"",Eksplikatsioon!I334)</f>
        <v/>
      </c>
      <c r="H333" s="39" t="str">
        <f>IF(Eksplikatsioon!J334=0,"",Eksplikatsioon!J334)</f>
        <v/>
      </c>
      <c r="I333" s="39" t="str">
        <f>IF(Eksplikatsioon!K334=0,"",Eksplikatsioon!K334)</f>
        <v/>
      </c>
    </row>
    <row r="334" spans="1:9" x14ac:dyDescent="0.25">
      <c r="A334" s="39" t="str">
        <f>IF(Eksplikatsioon!A335=0,"",Eksplikatsioon!A335)</f>
        <v/>
      </c>
      <c r="B334" s="39" t="str">
        <f>IF(Eksplikatsioon!B335=0,"",Eksplikatsioon!B335)</f>
        <v/>
      </c>
      <c r="C334" s="39" t="str">
        <f>IF(Eksplikatsioon!C335=0,"",Eksplikatsioon!C335)</f>
        <v/>
      </c>
      <c r="D334" s="39" t="str">
        <f>IF(Eksplikatsioon!D335=0,"",Eksplikatsioon!D335)</f>
        <v/>
      </c>
      <c r="E334" s="39" t="str">
        <f>IF(Eksplikatsioon!F335=0,"",Eksplikatsioon!F335)</f>
        <v/>
      </c>
      <c r="F334" s="39" t="str">
        <f>IF(Eksplikatsioon!G335=0,"",Eksplikatsioon!G335)</f>
        <v/>
      </c>
      <c r="G334" s="39" t="str">
        <f>IF(Eksplikatsioon!I335=0,"",Eksplikatsioon!I335)</f>
        <v/>
      </c>
      <c r="H334" s="39" t="str">
        <f>IF(Eksplikatsioon!J335=0,"",Eksplikatsioon!J335)</f>
        <v/>
      </c>
      <c r="I334" s="39" t="str">
        <f>IF(Eksplikatsioon!K335=0,"",Eksplikatsioon!K335)</f>
        <v/>
      </c>
    </row>
    <row r="335" spans="1:9" x14ac:dyDescent="0.25">
      <c r="A335" s="39" t="str">
        <f>IF(Eksplikatsioon!A336=0,"",Eksplikatsioon!A336)</f>
        <v/>
      </c>
      <c r="B335" s="39" t="str">
        <f>IF(Eksplikatsioon!B336=0,"",Eksplikatsioon!B336)</f>
        <v/>
      </c>
      <c r="C335" s="39" t="str">
        <f>IF(Eksplikatsioon!C336=0,"",Eksplikatsioon!C336)</f>
        <v/>
      </c>
      <c r="D335" s="39" t="str">
        <f>IF(Eksplikatsioon!D336=0,"",Eksplikatsioon!D336)</f>
        <v/>
      </c>
      <c r="E335" s="39" t="str">
        <f>IF(Eksplikatsioon!F336=0,"",Eksplikatsioon!F336)</f>
        <v/>
      </c>
      <c r="F335" s="39" t="str">
        <f>IF(Eksplikatsioon!G336=0,"",Eksplikatsioon!G336)</f>
        <v/>
      </c>
      <c r="G335" s="39" t="str">
        <f>IF(Eksplikatsioon!I336=0,"",Eksplikatsioon!I336)</f>
        <v/>
      </c>
      <c r="H335" s="39" t="str">
        <f>IF(Eksplikatsioon!J336=0,"",Eksplikatsioon!J336)</f>
        <v/>
      </c>
      <c r="I335" s="39" t="str">
        <f>IF(Eksplikatsioon!K336=0,"",Eksplikatsioon!K336)</f>
        <v/>
      </c>
    </row>
    <row r="336" spans="1:9" x14ac:dyDescent="0.25">
      <c r="A336" s="39" t="str">
        <f>IF(Eksplikatsioon!A337=0,"",Eksplikatsioon!A337)</f>
        <v/>
      </c>
      <c r="B336" s="39" t="str">
        <f>IF(Eksplikatsioon!B337=0,"",Eksplikatsioon!B337)</f>
        <v/>
      </c>
      <c r="C336" s="39" t="str">
        <f>IF(Eksplikatsioon!C337=0,"",Eksplikatsioon!C337)</f>
        <v/>
      </c>
      <c r="D336" s="39" t="str">
        <f>IF(Eksplikatsioon!D337=0,"",Eksplikatsioon!D337)</f>
        <v/>
      </c>
      <c r="E336" s="39" t="str">
        <f>IF(Eksplikatsioon!F337=0,"",Eksplikatsioon!F337)</f>
        <v/>
      </c>
      <c r="F336" s="39" t="str">
        <f>IF(Eksplikatsioon!G337=0,"",Eksplikatsioon!G337)</f>
        <v/>
      </c>
      <c r="G336" s="39" t="str">
        <f>IF(Eksplikatsioon!I337=0,"",Eksplikatsioon!I337)</f>
        <v/>
      </c>
      <c r="H336" s="39" t="str">
        <f>IF(Eksplikatsioon!J337=0,"",Eksplikatsioon!J337)</f>
        <v/>
      </c>
      <c r="I336" s="39" t="str">
        <f>IF(Eksplikatsioon!K337=0,"",Eksplikatsioon!K337)</f>
        <v/>
      </c>
    </row>
    <row r="337" spans="1:9" x14ac:dyDescent="0.25">
      <c r="A337" s="39" t="str">
        <f>IF(Eksplikatsioon!A338=0,"",Eksplikatsioon!A338)</f>
        <v/>
      </c>
      <c r="B337" s="39" t="str">
        <f>IF(Eksplikatsioon!B338=0,"",Eksplikatsioon!B338)</f>
        <v/>
      </c>
      <c r="C337" s="39" t="str">
        <f>IF(Eksplikatsioon!C338=0,"",Eksplikatsioon!C338)</f>
        <v/>
      </c>
      <c r="D337" s="39" t="str">
        <f>IF(Eksplikatsioon!D338=0,"",Eksplikatsioon!D338)</f>
        <v/>
      </c>
      <c r="E337" s="39" t="str">
        <f>IF(Eksplikatsioon!F338=0,"",Eksplikatsioon!F338)</f>
        <v/>
      </c>
      <c r="F337" s="39" t="str">
        <f>IF(Eksplikatsioon!G338=0,"",Eksplikatsioon!G338)</f>
        <v/>
      </c>
      <c r="G337" s="39" t="str">
        <f>IF(Eksplikatsioon!I338=0,"",Eksplikatsioon!I338)</f>
        <v/>
      </c>
      <c r="H337" s="39" t="str">
        <f>IF(Eksplikatsioon!J338=0,"",Eksplikatsioon!J338)</f>
        <v/>
      </c>
      <c r="I337" s="39" t="str">
        <f>IF(Eksplikatsioon!K338=0,"",Eksplikatsioon!K338)</f>
        <v/>
      </c>
    </row>
    <row r="338" spans="1:9" x14ac:dyDescent="0.25">
      <c r="A338" s="39" t="str">
        <f>IF(Eksplikatsioon!A339=0,"",Eksplikatsioon!A339)</f>
        <v/>
      </c>
      <c r="B338" s="39" t="str">
        <f>IF(Eksplikatsioon!B339=0,"",Eksplikatsioon!B339)</f>
        <v/>
      </c>
      <c r="C338" s="39" t="str">
        <f>IF(Eksplikatsioon!C339=0,"",Eksplikatsioon!C339)</f>
        <v/>
      </c>
      <c r="D338" s="39" t="str">
        <f>IF(Eksplikatsioon!D339=0,"",Eksplikatsioon!D339)</f>
        <v/>
      </c>
      <c r="E338" s="39" t="str">
        <f>IF(Eksplikatsioon!F339=0,"",Eksplikatsioon!F339)</f>
        <v/>
      </c>
      <c r="F338" s="39" t="str">
        <f>IF(Eksplikatsioon!G339=0,"",Eksplikatsioon!G339)</f>
        <v/>
      </c>
      <c r="G338" s="39" t="str">
        <f>IF(Eksplikatsioon!I339=0,"",Eksplikatsioon!I339)</f>
        <v/>
      </c>
      <c r="H338" s="39" t="str">
        <f>IF(Eksplikatsioon!J339=0,"",Eksplikatsioon!J339)</f>
        <v/>
      </c>
      <c r="I338" s="39" t="str">
        <f>IF(Eksplikatsioon!K339=0,"",Eksplikatsioon!K339)</f>
        <v/>
      </c>
    </row>
    <row r="339" spans="1:9" x14ac:dyDescent="0.25">
      <c r="A339" s="39" t="str">
        <f>IF(Eksplikatsioon!A340=0,"",Eksplikatsioon!A340)</f>
        <v/>
      </c>
      <c r="B339" s="39" t="str">
        <f>IF(Eksplikatsioon!B340=0,"",Eksplikatsioon!B340)</f>
        <v/>
      </c>
      <c r="C339" s="39" t="str">
        <f>IF(Eksplikatsioon!C340=0,"",Eksplikatsioon!C340)</f>
        <v/>
      </c>
      <c r="D339" s="39" t="str">
        <f>IF(Eksplikatsioon!D340=0,"",Eksplikatsioon!D340)</f>
        <v/>
      </c>
      <c r="E339" s="39" t="str">
        <f>IF(Eksplikatsioon!F340=0,"",Eksplikatsioon!F340)</f>
        <v/>
      </c>
      <c r="F339" s="39" t="str">
        <f>IF(Eksplikatsioon!G340=0,"",Eksplikatsioon!G340)</f>
        <v/>
      </c>
      <c r="G339" s="39" t="str">
        <f>IF(Eksplikatsioon!I340=0,"",Eksplikatsioon!I340)</f>
        <v/>
      </c>
      <c r="H339" s="39" t="str">
        <f>IF(Eksplikatsioon!J340=0,"",Eksplikatsioon!J340)</f>
        <v/>
      </c>
      <c r="I339" s="39" t="str">
        <f>IF(Eksplikatsioon!K340=0,"",Eksplikatsioon!K340)</f>
        <v/>
      </c>
    </row>
    <row r="340" spans="1:9" x14ac:dyDescent="0.25">
      <c r="A340" s="39" t="str">
        <f>IF(Eksplikatsioon!A341=0,"",Eksplikatsioon!A341)</f>
        <v/>
      </c>
      <c r="B340" s="39" t="str">
        <f>IF(Eksplikatsioon!B341=0,"",Eksplikatsioon!B341)</f>
        <v/>
      </c>
      <c r="C340" s="39" t="str">
        <f>IF(Eksplikatsioon!C341=0,"",Eksplikatsioon!C341)</f>
        <v/>
      </c>
      <c r="D340" s="39" t="str">
        <f>IF(Eksplikatsioon!D341=0,"",Eksplikatsioon!D341)</f>
        <v/>
      </c>
      <c r="E340" s="39" t="str">
        <f>IF(Eksplikatsioon!F341=0,"",Eksplikatsioon!F341)</f>
        <v/>
      </c>
      <c r="F340" s="39" t="str">
        <f>IF(Eksplikatsioon!G341=0,"",Eksplikatsioon!G341)</f>
        <v/>
      </c>
      <c r="G340" s="39" t="str">
        <f>IF(Eksplikatsioon!I341=0,"",Eksplikatsioon!I341)</f>
        <v/>
      </c>
      <c r="H340" s="39" t="str">
        <f>IF(Eksplikatsioon!J341=0,"",Eksplikatsioon!J341)</f>
        <v/>
      </c>
      <c r="I340" s="39" t="str">
        <f>IF(Eksplikatsioon!K341=0,"",Eksplikatsioon!K341)</f>
        <v/>
      </c>
    </row>
    <row r="341" spans="1:9" x14ac:dyDescent="0.25">
      <c r="A341" s="39" t="str">
        <f>IF(Eksplikatsioon!A342=0,"",Eksplikatsioon!A342)</f>
        <v/>
      </c>
      <c r="B341" s="39" t="str">
        <f>IF(Eksplikatsioon!B342=0,"",Eksplikatsioon!B342)</f>
        <v/>
      </c>
      <c r="C341" s="39" t="str">
        <f>IF(Eksplikatsioon!C342=0,"",Eksplikatsioon!C342)</f>
        <v/>
      </c>
      <c r="D341" s="39" t="str">
        <f>IF(Eksplikatsioon!D342=0,"",Eksplikatsioon!D342)</f>
        <v/>
      </c>
      <c r="E341" s="39" t="str">
        <f>IF(Eksplikatsioon!F342=0,"",Eksplikatsioon!F342)</f>
        <v/>
      </c>
      <c r="F341" s="39" t="str">
        <f>IF(Eksplikatsioon!G342=0,"",Eksplikatsioon!G342)</f>
        <v/>
      </c>
      <c r="G341" s="39" t="str">
        <f>IF(Eksplikatsioon!I342=0,"",Eksplikatsioon!I342)</f>
        <v/>
      </c>
      <c r="H341" s="39" t="str">
        <f>IF(Eksplikatsioon!J342=0,"",Eksplikatsioon!J342)</f>
        <v/>
      </c>
      <c r="I341" s="39" t="str">
        <f>IF(Eksplikatsioon!K342=0,"",Eksplikatsioon!K342)</f>
        <v/>
      </c>
    </row>
    <row r="342" spans="1:9" x14ac:dyDescent="0.25">
      <c r="A342" s="39" t="str">
        <f>IF(Eksplikatsioon!A343=0,"",Eksplikatsioon!A343)</f>
        <v/>
      </c>
      <c r="B342" s="39" t="str">
        <f>IF(Eksplikatsioon!B343=0,"",Eksplikatsioon!B343)</f>
        <v/>
      </c>
      <c r="C342" s="39" t="str">
        <f>IF(Eksplikatsioon!C343=0,"",Eksplikatsioon!C343)</f>
        <v/>
      </c>
      <c r="D342" s="39" t="str">
        <f>IF(Eksplikatsioon!D343=0,"",Eksplikatsioon!D343)</f>
        <v/>
      </c>
      <c r="E342" s="39" t="str">
        <f>IF(Eksplikatsioon!F343=0,"",Eksplikatsioon!F343)</f>
        <v/>
      </c>
      <c r="F342" s="39" t="str">
        <f>IF(Eksplikatsioon!G343=0,"",Eksplikatsioon!G343)</f>
        <v/>
      </c>
      <c r="G342" s="39" t="str">
        <f>IF(Eksplikatsioon!I343=0,"",Eksplikatsioon!I343)</f>
        <v/>
      </c>
      <c r="H342" s="39" t="str">
        <f>IF(Eksplikatsioon!J343=0,"",Eksplikatsioon!J343)</f>
        <v/>
      </c>
      <c r="I342" s="39" t="str">
        <f>IF(Eksplikatsioon!K343=0,"",Eksplikatsioon!K343)</f>
        <v/>
      </c>
    </row>
    <row r="343" spans="1:9" x14ac:dyDescent="0.25">
      <c r="A343" s="39" t="str">
        <f>IF(Eksplikatsioon!A344=0,"",Eksplikatsioon!A344)</f>
        <v/>
      </c>
      <c r="B343" s="39" t="str">
        <f>IF(Eksplikatsioon!B344=0,"",Eksplikatsioon!B344)</f>
        <v/>
      </c>
      <c r="C343" s="39" t="str">
        <f>IF(Eksplikatsioon!C344=0,"",Eksplikatsioon!C344)</f>
        <v/>
      </c>
      <c r="D343" s="39" t="str">
        <f>IF(Eksplikatsioon!D344=0,"",Eksplikatsioon!D344)</f>
        <v/>
      </c>
      <c r="E343" s="39" t="str">
        <f>IF(Eksplikatsioon!F344=0,"",Eksplikatsioon!F344)</f>
        <v/>
      </c>
      <c r="F343" s="39" t="str">
        <f>IF(Eksplikatsioon!G344=0,"",Eksplikatsioon!G344)</f>
        <v/>
      </c>
      <c r="G343" s="39" t="str">
        <f>IF(Eksplikatsioon!I344=0,"",Eksplikatsioon!I344)</f>
        <v/>
      </c>
      <c r="H343" s="39" t="str">
        <f>IF(Eksplikatsioon!J344=0,"",Eksplikatsioon!J344)</f>
        <v/>
      </c>
      <c r="I343" s="39" t="str">
        <f>IF(Eksplikatsioon!K344=0,"",Eksplikatsioon!K344)</f>
        <v/>
      </c>
    </row>
    <row r="344" spans="1:9" x14ac:dyDescent="0.25">
      <c r="A344" s="39" t="str">
        <f>IF(Eksplikatsioon!A345=0,"",Eksplikatsioon!A345)</f>
        <v/>
      </c>
      <c r="B344" s="39" t="str">
        <f>IF(Eksplikatsioon!B345=0,"",Eksplikatsioon!B345)</f>
        <v/>
      </c>
      <c r="C344" s="39" t="str">
        <f>IF(Eksplikatsioon!C345=0,"",Eksplikatsioon!C345)</f>
        <v/>
      </c>
      <c r="D344" s="39" t="str">
        <f>IF(Eksplikatsioon!D345=0,"",Eksplikatsioon!D345)</f>
        <v/>
      </c>
      <c r="E344" s="39" t="str">
        <f>IF(Eksplikatsioon!F345=0,"",Eksplikatsioon!F345)</f>
        <v/>
      </c>
      <c r="F344" s="39" t="str">
        <f>IF(Eksplikatsioon!G345=0,"",Eksplikatsioon!G345)</f>
        <v/>
      </c>
      <c r="G344" s="39" t="str">
        <f>IF(Eksplikatsioon!I345=0,"",Eksplikatsioon!I345)</f>
        <v/>
      </c>
      <c r="H344" s="39" t="str">
        <f>IF(Eksplikatsioon!J345=0,"",Eksplikatsioon!J345)</f>
        <v/>
      </c>
      <c r="I344" s="39" t="str">
        <f>IF(Eksplikatsioon!K345=0,"",Eksplikatsioon!K345)</f>
        <v/>
      </c>
    </row>
    <row r="345" spans="1:9" x14ac:dyDescent="0.25">
      <c r="A345" s="39" t="str">
        <f>IF(Eksplikatsioon!A346=0,"",Eksplikatsioon!A346)</f>
        <v/>
      </c>
      <c r="B345" s="39" t="str">
        <f>IF(Eksplikatsioon!B346=0,"",Eksplikatsioon!B346)</f>
        <v/>
      </c>
      <c r="C345" s="39" t="str">
        <f>IF(Eksplikatsioon!C346=0,"",Eksplikatsioon!C346)</f>
        <v/>
      </c>
      <c r="D345" s="39" t="str">
        <f>IF(Eksplikatsioon!D346=0,"",Eksplikatsioon!D346)</f>
        <v/>
      </c>
      <c r="E345" s="39" t="str">
        <f>IF(Eksplikatsioon!F346=0,"",Eksplikatsioon!F346)</f>
        <v/>
      </c>
      <c r="F345" s="39" t="str">
        <f>IF(Eksplikatsioon!G346=0,"",Eksplikatsioon!G346)</f>
        <v/>
      </c>
      <c r="G345" s="39" t="str">
        <f>IF(Eksplikatsioon!I346=0,"",Eksplikatsioon!I346)</f>
        <v/>
      </c>
      <c r="H345" s="39" t="str">
        <f>IF(Eksplikatsioon!J346=0,"",Eksplikatsioon!J346)</f>
        <v/>
      </c>
      <c r="I345" s="39" t="str">
        <f>IF(Eksplikatsioon!K346=0,"",Eksplikatsioon!K346)</f>
        <v/>
      </c>
    </row>
    <row r="346" spans="1:9" x14ac:dyDescent="0.25">
      <c r="A346" s="39" t="str">
        <f>IF(Eksplikatsioon!A347=0,"",Eksplikatsioon!A347)</f>
        <v/>
      </c>
      <c r="B346" s="39" t="str">
        <f>IF(Eksplikatsioon!B347=0,"",Eksplikatsioon!B347)</f>
        <v/>
      </c>
      <c r="C346" s="39" t="str">
        <f>IF(Eksplikatsioon!C347=0,"",Eksplikatsioon!C347)</f>
        <v/>
      </c>
      <c r="D346" s="39" t="str">
        <f>IF(Eksplikatsioon!D347=0,"",Eksplikatsioon!D347)</f>
        <v/>
      </c>
      <c r="E346" s="39" t="str">
        <f>IF(Eksplikatsioon!F347=0,"",Eksplikatsioon!F347)</f>
        <v/>
      </c>
      <c r="F346" s="39" t="str">
        <f>IF(Eksplikatsioon!G347=0,"",Eksplikatsioon!G347)</f>
        <v/>
      </c>
      <c r="G346" s="39" t="str">
        <f>IF(Eksplikatsioon!I347=0,"",Eksplikatsioon!I347)</f>
        <v/>
      </c>
      <c r="H346" s="39" t="str">
        <f>IF(Eksplikatsioon!J347=0,"",Eksplikatsioon!J347)</f>
        <v/>
      </c>
      <c r="I346" s="39" t="str">
        <f>IF(Eksplikatsioon!K347=0,"",Eksplikatsioon!K347)</f>
        <v/>
      </c>
    </row>
    <row r="347" spans="1:9" x14ac:dyDescent="0.25">
      <c r="A347" s="39" t="str">
        <f>IF(Eksplikatsioon!A348=0,"",Eksplikatsioon!A348)</f>
        <v/>
      </c>
      <c r="B347" s="39" t="str">
        <f>IF(Eksplikatsioon!B348=0,"",Eksplikatsioon!B348)</f>
        <v/>
      </c>
      <c r="C347" s="39" t="str">
        <f>IF(Eksplikatsioon!C348=0,"",Eksplikatsioon!C348)</f>
        <v/>
      </c>
      <c r="D347" s="39" t="str">
        <f>IF(Eksplikatsioon!D348=0,"",Eksplikatsioon!D348)</f>
        <v/>
      </c>
      <c r="E347" s="39" t="str">
        <f>IF(Eksplikatsioon!F348=0,"",Eksplikatsioon!F348)</f>
        <v/>
      </c>
      <c r="F347" s="39" t="str">
        <f>IF(Eksplikatsioon!G348=0,"",Eksplikatsioon!G348)</f>
        <v/>
      </c>
      <c r="G347" s="39" t="str">
        <f>IF(Eksplikatsioon!I348=0,"",Eksplikatsioon!I348)</f>
        <v/>
      </c>
      <c r="H347" s="39" t="str">
        <f>IF(Eksplikatsioon!J348=0,"",Eksplikatsioon!J348)</f>
        <v/>
      </c>
      <c r="I347" s="39" t="str">
        <f>IF(Eksplikatsioon!K348=0,"",Eksplikatsioon!K348)</f>
        <v/>
      </c>
    </row>
    <row r="348" spans="1:9" x14ac:dyDescent="0.25">
      <c r="A348" s="39" t="str">
        <f>IF(Eksplikatsioon!A349=0,"",Eksplikatsioon!A349)</f>
        <v/>
      </c>
      <c r="B348" s="39" t="str">
        <f>IF(Eksplikatsioon!B349=0,"",Eksplikatsioon!B349)</f>
        <v/>
      </c>
      <c r="C348" s="39" t="str">
        <f>IF(Eksplikatsioon!C349=0,"",Eksplikatsioon!C349)</f>
        <v/>
      </c>
      <c r="D348" s="39" t="str">
        <f>IF(Eksplikatsioon!D349=0,"",Eksplikatsioon!D349)</f>
        <v/>
      </c>
      <c r="E348" s="39" t="str">
        <f>IF(Eksplikatsioon!F349=0,"",Eksplikatsioon!F349)</f>
        <v/>
      </c>
      <c r="F348" s="39" t="str">
        <f>IF(Eksplikatsioon!G349=0,"",Eksplikatsioon!G349)</f>
        <v/>
      </c>
      <c r="G348" s="39" t="str">
        <f>IF(Eksplikatsioon!I349=0,"",Eksplikatsioon!I349)</f>
        <v/>
      </c>
      <c r="H348" s="39" t="str">
        <f>IF(Eksplikatsioon!J349=0,"",Eksplikatsioon!J349)</f>
        <v/>
      </c>
      <c r="I348" s="39" t="str">
        <f>IF(Eksplikatsioon!K349=0,"",Eksplikatsioon!K349)</f>
        <v/>
      </c>
    </row>
    <row r="349" spans="1:9" x14ac:dyDescent="0.25">
      <c r="A349" s="39" t="str">
        <f>IF(Eksplikatsioon!A350=0,"",Eksplikatsioon!A350)</f>
        <v/>
      </c>
      <c r="B349" s="39" t="str">
        <f>IF(Eksplikatsioon!B350=0,"",Eksplikatsioon!B350)</f>
        <v/>
      </c>
      <c r="C349" s="39" t="str">
        <f>IF(Eksplikatsioon!C350=0,"",Eksplikatsioon!C350)</f>
        <v/>
      </c>
      <c r="D349" s="39" t="str">
        <f>IF(Eksplikatsioon!D350=0,"",Eksplikatsioon!D350)</f>
        <v/>
      </c>
      <c r="E349" s="39" t="str">
        <f>IF(Eksplikatsioon!F350=0,"",Eksplikatsioon!F350)</f>
        <v/>
      </c>
      <c r="F349" s="39" t="str">
        <f>IF(Eksplikatsioon!G350=0,"",Eksplikatsioon!G350)</f>
        <v/>
      </c>
      <c r="G349" s="39" t="str">
        <f>IF(Eksplikatsioon!I350=0,"",Eksplikatsioon!I350)</f>
        <v/>
      </c>
      <c r="H349" s="39" t="str">
        <f>IF(Eksplikatsioon!J350=0,"",Eksplikatsioon!J350)</f>
        <v/>
      </c>
      <c r="I349" s="39" t="str">
        <f>IF(Eksplikatsioon!K350=0,"",Eksplikatsioon!K350)</f>
        <v/>
      </c>
    </row>
    <row r="350" spans="1:9" x14ac:dyDescent="0.25">
      <c r="A350" s="39" t="str">
        <f>IF(Eksplikatsioon!A351=0,"",Eksplikatsioon!A351)</f>
        <v/>
      </c>
      <c r="B350" s="39" t="str">
        <f>IF(Eksplikatsioon!B351=0,"",Eksplikatsioon!B351)</f>
        <v/>
      </c>
      <c r="C350" s="39" t="str">
        <f>IF(Eksplikatsioon!C351=0,"",Eksplikatsioon!C351)</f>
        <v/>
      </c>
      <c r="D350" s="39" t="str">
        <f>IF(Eksplikatsioon!D351=0,"",Eksplikatsioon!D351)</f>
        <v/>
      </c>
      <c r="E350" s="39" t="str">
        <f>IF(Eksplikatsioon!F351=0,"",Eksplikatsioon!F351)</f>
        <v/>
      </c>
      <c r="F350" s="39" t="str">
        <f>IF(Eksplikatsioon!G351=0,"",Eksplikatsioon!G351)</f>
        <v/>
      </c>
      <c r="G350" s="39" t="str">
        <f>IF(Eksplikatsioon!I351=0,"",Eksplikatsioon!I351)</f>
        <v/>
      </c>
      <c r="H350" s="39" t="str">
        <f>IF(Eksplikatsioon!J351=0,"",Eksplikatsioon!J351)</f>
        <v/>
      </c>
      <c r="I350" s="39" t="str">
        <f>IF(Eksplikatsioon!K351=0,"",Eksplikatsioon!K351)</f>
        <v/>
      </c>
    </row>
    <row r="351" spans="1:9" x14ac:dyDescent="0.25">
      <c r="A351" s="39" t="str">
        <f>IF(Eksplikatsioon!A352=0,"",Eksplikatsioon!A352)</f>
        <v/>
      </c>
      <c r="B351" s="39" t="str">
        <f>IF(Eksplikatsioon!B352=0,"",Eksplikatsioon!B352)</f>
        <v/>
      </c>
      <c r="C351" s="39" t="str">
        <f>IF(Eksplikatsioon!C352=0,"",Eksplikatsioon!C352)</f>
        <v/>
      </c>
      <c r="D351" s="39" t="str">
        <f>IF(Eksplikatsioon!D352=0,"",Eksplikatsioon!D352)</f>
        <v/>
      </c>
      <c r="E351" s="39" t="str">
        <f>IF(Eksplikatsioon!F352=0,"",Eksplikatsioon!F352)</f>
        <v/>
      </c>
      <c r="F351" s="39" t="str">
        <f>IF(Eksplikatsioon!G352=0,"",Eksplikatsioon!G352)</f>
        <v/>
      </c>
      <c r="G351" s="39" t="str">
        <f>IF(Eksplikatsioon!I352=0,"",Eksplikatsioon!I352)</f>
        <v/>
      </c>
      <c r="H351" s="39" t="str">
        <f>IF(Eksplikatsioon!J352=0,"",Eksplikatsioon!J352)</f>
        <v/>
      </c>
      <c r="I351" s="39" t="str">
        <f>IF(Eksplikatsioon!K352=0,"",Eksplikatsioon!K352)</f>
        <v/>
      </c>
    </row>
    <row r="352" spans="1:9" x14ac:dyDescent="0.25">
      <c r="A352" s="39" t="str">
        <f>IF(Eksplikatsioon!A353=0,"",Eksplikatsioon!A353)</f>
        <v/>
      </c>
      <c r="B352" s="39" t="str">
        <f>IF(Eksplikatsioon!B353=0,"",Eksplikatsioon!B353)</f>
        <v/>
      </c>
      <c r="C352" s="39" t="str">
        <f>IF(Eksplikatsioon!C353=0,"",Eksplikatsioon!C353)</f>
        <v/>
      </c>
      <c r="D352" s="39" t="str">
        <f>IF(Eksplikatsioon!D353=0,"",Eksplikatsioon!D353)</f>
        <v/>
      </c>
      <c r="E352" s="39" t="str">
        <f>IF(Eksplikatsioon!F353=0,"",Eksplikatsioon!F353)</f>
        <v/>
      </c>
      <c r="F352" s="39" t="str">
        <f>IF(Eksplikatsioon!G353=0,"",Eksplikatsioon!G353)</f>
        <v/>
      </c>
      <c r="G352" s="39" t="str">
        <f>IF(Eksplikatsioon!I353=0,"",Eksplikatsioon!I353)</f>
        <v/>
      </c>
      <c r="H352" s="39" t="str">
        <f>IF(Eksplikatsioon!J353=0,"",Eksplikatsioon!J353)</f>
        <v/>
      </c>
      <c r="I352" s="39" t="str">
        <f>IF(Eksplikatsioon!K353=0,"",Eksplikatsioon!K353)</f>
        <v/>
      </c>
    </row>
    <row r="353" spans="1:9" x14ac:dyDescent="0.25">
      <c r="A353" s="39" t="str">
        <f>IF(Eksplikatsioon!A354=0,"",Eksplikatsioon!A354)</f>
        <v/>
      </c>
      <c r="B353" s="39" t="str">
        <f>IF(Eksplikatsioon!B354=0,"",Eksplikatsioon!B354)</f>
        <v/>
      </c>
      <c r="C353" s="39" t="str">
        <f>IF(Eksplikatsioon!C354=0,"",Eksplikatsioon!C354)</f>
        <v/>
      </c>
      <c r="D353" s="39" t="str">
        <f>IF(Eksplikatsioon!D354=0,"",Eksplikatsioon!D354)</f>
        <v/>
      </c>
      <c r="E353" s="39" t="str">
        <f>IF(Eksplikatsioon!F354=0,"",Eksplikatsioon!F354)</f>
        <v/>
      </c>
      <c r="F353" s="39" t="str">
        <f>IF(Eksplikatsioon!G354=0,"",Eksplikatsioon!G354)</f>
        <v/>
      </c>
      <c r="G353" s="39" t="str">
        <f>IF(Eksplikatsioon!I354=0,"",Eksplikatsioon!I354)</f>
        <v/>
      </c>
      <c r="H353" s="39" t="str">
        <f>IF(Eksplikatsioon!J354=0,"",Eksplikatsioon!J354)</f>
        <v/>
      </c>
      <c r="I353" s="39" t="str">
        <f>IF(Eksplikatsioon!K354=0,"",Eksplikatsioon!K354)</f>
        <v/>
      </c>
    </row>
    <row r="354" spans="1:9" x14ac:dyDescent="0.25">
      <c r="A354" s="39" t="str">
        <f>IF(Eksplikatsioon!A355=0,"",Eksplikatsioon!A355)</f>
        <v/>
      </c>
      <c r="B354" s="39" t="str">
        <f>IF(Eksplikatsioon!B355=0,"",Eksplikatsioon!B355)</f>
        <v/>
      </c>
      <c r="C354" s="39" t="str">
        <f>IF(Eksplikatsioon!C355=0,"",Eksplikatsioon!C355)</f>
        <v/>
      </c>
      <c r="D354" s="39" t="str">
        <f>IF(Eksplikatsioon!D355=0,"",Eksplikatsioon!D355)</f>
        <v/>
      </c>
      <c r="E354" s="39" t="str">
        <f>IF(Eksplikatsioon!F355=0,"",Eksplikatsioon!F355)</f>
        <v/>
      </c>
      <c r="F354" s="39" t="str">
        <f>IF(Eksplikatsioon!G355=0,"",Eksplikatsioon!G355)</f>
        <v/>
      </c>
      <c r="G354" s="39" t="str">
        <f>IF(Eksplikatsioon!I355=0,"",Eksplikatsioon!I355)</f>
        <v/>
      </c>
      <c r="H354" s="39" t="str">
        <f>IF(Eksplikatsioon!J355=0,"",Eksplikatsioon!J355)</f>
        <v/>
      </c>
      <c r="I354" s="39" t="str">
        <f>IF(Eksplikatsioon!K355=0,"",Eksplikatsioon!K355)</f>
        <v/>
      </c>
    </row>
    <row r="355" spans="1:9" x14ac:dyDescent="0.25">
      <c r="A355" s="39" t="str">
        <f>IF(Eksplikatsioon!A356=0,"",Eksplikatsioon!A356)</f>
        <v/>
      </c>
      <c r="B355" s="39" t="str">
        <f>IF(Eksplikatsioon!B356=0,"",Eksplikatsioon!B356)</f>
        <v/>
      </c>
      <c r="C355" s="39" t="str">
        <f>IF(Eksplikatsioon!C356=0,"",Eksplikatsioon!C356)</f>
        <v/>
      </c>
      <c r="D355" s="39" t="str">
        <f>IF(Eksplikatsioon!D356=0,"",Eksplikatsioon!D356)</f>
        <v/>
      </c>
      <c r="E355" s="39" t="str">
        <f>IF(Eksplikatsioon!F356=0,"",Eksplikatsioon!F356)</f>
        <v/>
      </c>
      <c r="F355" s="39" t="str">
        <f>IF(Eksplikatsioon!G356=0,"",Eksplikatsioon!G356)</f>
        <v/>
      </c>
      <c r="G355" s="39" t="str">
        <f>IF(Eksplikatsioon!I356=0,"",Eksplikatsioon!I356)</f>
        <v/>
      </c>
      <c r="H355" s="39" t="str">
        <f>IF(Eksplikatsioon!J356=0,"",Eksplikatsioon!J356)</f>
        <v/>
      </c>
      <c r="I355" s="39" t="str">
        <f>IF(Eksplikatsioon!K356=0,"",Eksplikatsioon!K356)</f>
        <v/>
      </c>
    </row>
    <row r="356" spans="1:9" x14ac:dyDescent="0.25">
      <c r="A356" s="39" t="str">
        <f>IF(Eksplikatsioon!A357=0,"",Eksplikatsioon!A357)</f>
        <v/>
      </c>
      <c r="B356" s="39" t="str">
        <f>IF(Eksplikatsioon!B357=0,"",Eksplikatsioon!B357)</f>
        <v/>
      </c>
      <c r="C356" s="39" t="str">
        <f>IF(Eksplikatsioon!C357=0,"",Eksplikatsioon!C357)</f>
        <v/>
      </c>
      <c r="D356" s="39" t="str">
        <f>IF(Eksplikatsioon!D357=0,"",Eksplikatsioon!D357)</f>
        <v/>
      </c>
      <c r="E356" s="39" t="str">
        <f>IF(Eksplikatsioon!F357=0,"",Eksplikatsioon!F357)</f>
        <v/>
      </c>
      <c r="F356" s="39" t="str">
        <f>IF(Eksplikatsioon!G357=0,"",Eksplikatsioon!G357)</f>
        <v/>
      </c>
      <c r="G356" s="39" t="str">
        <f>IF(Eksplikatsioon!I357=0,"",Eksplikatsioon!I357)</f>
        <v/>
      </c>
      <c r="H356" s="39" t="str">
        <f>IF(Eksplikatsioon!J357=0,"",Eksplikatsioon!J357)</f>
        <v/>
      </c>
      <c r="I356" s="39" t="str">
        <f>IF(Eksplikatsioon!K357=0,"",Eksplikatsioon!K357)</f>
        <v/>
      </c>
    </row>
    <row r="357" spans="1:9" x14ac:dyDescent="0.25">
      <c r="A357" s="39" t="str">
        <f>IF(Eksplikatsioon!A358=0,"",Eksplikatsioon!A358)</f>
        <v/>
      </c>
      <c r="B357" s="39" t="str">
        <f>IF(Eksplikatsioon!B358=0,"",Eksplikatsioon!B358)</f>
        <v/>
      </c>
      <c r="C357" s="39" t="str">
        <f>IF(Eksplikatsioon!C358=0,"",Eksplikatsioon!C358)</f>
        <v/>
      </c>
      <c r="D357" s="39" t="str">
        <f>IF(Eksplikatsioon!D358=0,"",Eksplikatsioon!D358)</f>
        <v/>
      </c>
      <c r="E357" s="39" t="str">
        <f>IF(Eksplikatsioon!F358=0,"",Eksplikatsioon!F358)</f>
        <v/>
      </c>
      <c r="F357" s="39" t="str">
        <f>IF(Eksplikatsioon!G358=0,"",Eksplikatsioon!G358)</f>
        <v/>
      </c>
      <c r="G357" s="39" t="str">
        <f>IF(Eksplikatsioon!I358=0,"",Eksplikatsioon!I358)</f>
        <v/>
      </c>
      <c r="H357" s="39" t="str">
        <f>IF(Eksplikatsioon!J358=0,"",Eksplikatsioon!J358)</f>
        <v/>
      </c>
      <c r="I357" s="39" t="str">
        <f>IF(Eksplikatsioon!K358=0,"",Eksplikatsioon!K358)</f>
        <v/>
      </c>
    </row>
    <row r="358" spans="1:9" x14ac:dyDescent="0.25">
      <c r="A358" s="39" t="str">
        <f>IF(Eksplikatsioon!A359=0,"",Eksplikatsioon!A359)</f>
        <v/>
      </c>
      <c r="B358" s="39" t="str">
        <f>IF(Eksplikatsioon!B359=0,"",Eksplikatsioon!B359)</f>
        <v/>
      </c>
      <c r="C358" s="39" t="str">
        <f>IF(Eksplikatsioon!C359=0,"",Eksplikatsioon!C359)</f>
        <v/>
      </c>
      <c r="D358" s="39" t="str">
        <f>IF(Eksplikatsioon!D359=0,"",Eksplikatsioon!D359)</f>
        <v/>
      </c>
      <c r="E358" s="39" t="str">
        <f>IF(Eksplikatsioon!F359=0,"",Eksplikatsioon!F359)</f>
        <v/>
      </c>
      <c r="F358" s="39" t="str">
        <f>IF(Eksplikatsioon!G359=0,"",Eksplikatsioon!G359)</f>
        <v/>
      </c>
      <c r="G358" s="39" t="str">
        <f>IF(Eksplikatsioon!I359=0,"",Eksplikatsioon!I359)</f>
        <v/>
      </c>
      <c r="H358" s="39" t="str">
        <f>IF(Eksplikatsioon!J359=0,"",Eksplikatsioon!J359)</f>
        <v/>
      </c>
      <c r="I358" s="39" t="str">
        <f>IF(Eksplikatsioon!K359=0,"",Eksplikatsioon!K359)</f>
        <v/>
      </c>
    </row>
    <row r="359" spans="1:9" x14ac:dyDescent="0.25">
      <c r="A359" s="39" t="str">
        <f>IF(Eksplikatsioon!A360=0,"",Eksplikatsioon!A360)</f>
        <v/>
      </c>
      <c r="B359" s="39" t="str">
        <f>IF(Eksplikatsioon!B360=0,"",Eksplikatsioon!B360)</f>
        <v/>
      </c>
      <c r="C359" s="39" t="str">
        <f>IF(Eksplikatsioon!C360=0,"",Eksplikatsioon!C360)</f>
        <v/>
      </c>
      <c r="D359" s="39" t="str">
        <f>IF(Eksplikatsioon!D360=0,"",Eksplikatsioon!D360)</f>
        <v/>
      </c>
      <c r="E359" s="39" t="str">
        <f>IF(Eksplikatsioon!F360=0,"",Eksplikatsioon!F360)</f>
        <v/>
      </c>
      <c r="F359" s="39" t="str">
        <f>IF(Eksplikatsioon!G360=0,"",Eksplikatsioon!G360)</f>
        <v/>
      </c>
      <c r="G359" s="39" t="str">
        <f>IF(Eksplikatsioon!I360=0,"",Eksplikatsioon!I360)</f>
        <v/>
      </c>
      <c r="H359" s="39" t="str">
        <f>IF(Eksplikatsioon!J360=0,"",Eksplikatsioon!J360)</f>
        <v/>
      </c>
      <c r="I359" s="39" t="str">
        <f>IF(Eksplikatsioon!K360=0,"",Eksplikatsioon!K360)</f>
        <v/>
      </c>
    </row>
    <row r="360" spans="1:9" x14ac:dyDescent="0.25">
      <c r="A360" s="39" t="str">
        <f>IF(Eksplikatsioon!A361=0,"",Eksplikatsioon!A361)</f>
        <v/>
      </c>
      <c r="B360" s="39" t="str">
        <f>IF(Eksplikatsioon!B361=0,"",Eksplikatsioon!B361)</f>
        <v/>
      </c>
      <c r="C360" s="39" t="str">
        <f>IF(Eksplikatsioon!C361=0,"",Eksplikatsioon!C361)</f>
        <v/>
      </c>
      <c r="D360" s="39" t="str">
        <f>IF(Eksplikatsioon!D361=0,"",Eksplikatsioon!D361)</f>
        <v/>
      </c>
      <c r="E360" s="39" t="str">
        <f>IF(Eksplikatsioon!F361=0,"",Eksplikatsioon!F361)</f>
        <v/>
      </c>
      <c r="F360" s="39" t="str">
        <f>IF(Eksplikatsioon!G361=0,"",Eksplikatsioon!G361)</f>
        <v/>
      </c>
      <c r="G360" s="39" t="str">
        <f>IF(Eksplikatsioon!I361=0,"",Eksplikatsioon!I361)</f>
        <v/>
      </c>
      <c r="H360" s="39" t="str">
        <f>IF(Eksplikatsioon!J361=0,"",Eksplikatsioon!J361)</f>
        <v/>
      </c>
      <c r="I360" s="39" t="str">
        <f>IF(Eksplikatsioon!K361=0,"",Eksplikatsioon!K361)</f>
        <v/>
      </c>
    </row>
    <row r="361" spans="1:9" x14ac:dyDescent="0.25">
      <c r="A361" s="39" t="str">
        <f>IF(Eksplikatsioon!A362=0,"",Eksplikatsioon!A362)</f>
        <v/>
      </c>
      <c r="B361" s="39" t="str">
        <f>IF(Eksplikatsioon!B362=0,"",Eksplikatsioon!B362)</f>
        <v/>
      </c>
      <c r="C361" s="39" t="str">
        <f>IF(Eksplikatsioon!C362=0,"",Eksplikatsioon!C362)</f>
        <v/>
      </c>
      <c r="D361" s="39" t="str">
        <f>IF(Eksplikatsioon!D362=0,"",Eksplikatsioon!D362)</f>
        <v/>
      </c>
      <c r="E361" s="39" t="str">
        <f>IF(Eksplikatsioon!F362=0,"",Eksplikatsioon!F362)</f>
        <v/>
      </c>
      <c r="F361" s="39" t="str">
        <f>IF(Eksplikatsioon!G362=0,"",Eksplikatsioon!G362)</f>
        <v/>
      </c>
      <c r="G361" s="39" t="str">
        <f>IF(Eksplikatsioon!I362=0,"",Eksplikatsioon!I362)</f>
        <v/>
      </c>
      <c r="H361" s="39" t="str">
        <f>IF(Eksplikatsioon!J362=0,"",Eksplikatsioon!J362)</f>
        <v/>
      </c>
      <c r="I361" s="39" t="str">
        <f>IF(Eksplikatsioon!K362=0,"",Eksplikatsioon!K362)</f>
        <v/>
      </c>
    </row>
    <row r="362" spans="1:9" x14ac:dyDescent="0.25">
      <c r="A362" s="39" t="str">
        <f>IF(Eksplikatsioon!A363=0,"",Eksplikatsioon!A363)</f>
        <v/>
      </c>
      <c r="B362" s="39" t="str">
        <f>IF(Eksplikatsioon!B363=0,"",Eksplikatsioon!B363)</f>
        <v/>
      </c>
      <c r="C362" s="39" t="str">
        <f>IF(Eksplikatsioon!C363=0,"",Eksplikatsioon!C363)</f>
        <v/>
      </c>
      <c r="D362" s="39" t="str">
        <f>IF(Eksplikatsioon!D363=0,"",Eksplikatsioon!D363)</f>
        <v/>
      </c>
      <c r="E362" s="39" t="str">
        <f>IF(Eksplikatsioon!F363=0,"",Eksplikatsioon!F363)</f>
        <v/>
      </c>
      <c r="F362" s="39" t="str">
        <f>IF(Eksplikatsioon!G363=0,"",Eksplikatsioon!G363)</f>
        <v/>
      </c>
      <c r="G362" s="39" t="str">
        <f>IF(Eksplikatsioon!I363=0,"",Eksplikatsioon!I363)</f>
        <v/>
      </c>
      <c r="H362" s="39" t="str">
        <f>IF(Eksplikatsioon!J363=0,"",Eksplikatsioon!J363)</f>
        <v/>
      </c>
      <c r="I362" s="39" t="str">
        <f>IF(Eksplikatsioon!K363=0,"",Eksplikatsioon!K363)</f>
        <v/>
      </c>
    </row>
    <row r="363" spans="1:9" x14ac:dyDescent="0.25">
      <c r="A363" s="39" t="str">
        <f>IF(Eksplikatsioon!A364=0,"",Eksplikatsioon!A364)</f>
        <v/>
      </c>
      <c r="B363" s="39" t="str">
        <f>IF(Eksplikatsioon!B364=0,"",Eksplikatsioon!B364)</f>
        <v/>
      </c>
      <c r="C363" s="39" t="str">
        <f>IF(Eksplikatsioon!C364=0,"",Eksplikatsioon!C364)</f>
        <v/>
      </c>
      <c r="D363" s="39" t="str">
        <f>IF(Eksplikatsioon!D364=0,"",Eksplikatsioon!D364)</f>
        <v/>
      </c>
      <c r="E363" s="39" t="str">
        <f>IF(Eksplikatsioon!F364=0,"",Eksplikatsioon!F364)</f>
        <v/>
      </c>
      <c r="F363" s="39" t="str">
        <f>IF(Eksplikatsioon!G364=0,"",Eksplikatsioon!G364)</f>
        <v/>
      </c>
      <c r="G363" s="39" t="str">
        <f>IF(Eksplikatsioon!I364=0,"",Eksplikatsioon!I364)</f>
        <v/>
      </c>
      <c r="H363" s="39" t="str">
        <f>IF(Eksplikatsioon!J364=0,"",Eksplikatsioon!J364)</f>
        <v/>
      </c>
      <c r="I363" s="39" t="str">
        <f>IF(Eksplikatsioon!K364=0,"",Eksplikatsioon!K364)</f>
        <v/>
      </c>
    </row>
    <row r="364" spans="1:9" x14ac:dyDescent="0.25">
      <c r="A364" s="39" t="str">
        <f>IF(Eksplikatsioon!A365=0,"",Eksplikatsioon!A365)</f>
        <v/>
      </c>
      <c r="B364" s="39" t="str">
        <f>IF(Eksplikatsioon!B365=0,"",Eksplikatsioon!B365)</f>
        <v/>
      </c>
      <c r="C364" s="39" t="str">
        <f>IF(Eksplikatsioon!C365=0,"",Eksplikatsioon!C365)</f>
        <v/>
      </c>
      <c r="D364" s="39" t="str">
        <f>IF(Eksplikatsioon!D365=0,"",Eksplikatsioon!D365)</f>
        <v/>
      </c>
      <c r="E364" s="39" t="str">
        <f>IF(Eksplikatsioon!F365=0,"",Eksplikatsioon!F365)</f>
        <v/>
      </c>
      <c r="F364" s="39" t="str">
        <f>IF(Eksplikatsioon!G365=0,"",Eksplikatsioon!G365)</f>
        <v/>
      </c>
      <c r="G364" s="39" t="str">
        <f>IF(Eksplikatsioon!I365=0,"",Eksplikatsioon!I365)</f>
        <v/>
      </c>
      <c r="H364" s="39" t="str">
        <f>IF(Eksplikatsioon!J365=0,"",Eksplikatsioon!J365)</f>
        <v/>
      </c>
      <c r="I364" s="39" t="str">
        <f>IF(Eksplikatsioon!K365=0,"",Eksplikatsioon!K365)</f>
        <v/>
      </c>
    </row>
    <row r="365" spans="1:9" x14ac:dyDescent="0.25">
      <c r="A365" s="39" t="str">
        <f>IF(Eksplikatsioon!A366=0,"",Eksplikatsioon!A366)</f>
        <v/>
      </c>
      <c r="B365" s="39" t="str">
        <f>IF(Eksplikatsioon!B366=0,"",Eksplikatsioon!B366)</f>
        <v/>
      </c>
      <c r="C365" s="39" t="str">
        <f>IF(Eksplikatsioon!C366=0,"",Eksplikatsioon!C366)</f>
        <v/>
      </c>
      <c r="D365" s="39" t="str">
        <f>IF(Eksplikatsioon!D366=0,"",Eksplikatsioon!D366)</f>
        <v/>
      </c>
      <c r="E365" s="39" t="str">
        <f>IF(Eksplikatsioon!F366=0,"",Eksplikatsioon!F366)</f>
        <v/>
      </c>
      <c r="F365" s="39" t="str">
        <f>IF(Eksplikatsioon!G366=0,"",Eksplikatsioon!G366)</f>
        <v/>
      </c>
      <c r="G365" s="39" t="str">
        <f>IF(Eksplikatsioon!I366=0,"",Eksplikatsioon!I366)</f>
        <v/>
      </c>
      <c r="H365" s="39" t="str">
        <f>IF(Eksplikatsioon!J366=0,"",Eksplikatsioon!J366)</f>
        <v/>
      </c>
      <c r="I365" s="39" t="str">
        <f>IF(Eksplikatsioon!K366=0,"",Eksplikatsioon!K366)</f>
        <v/>
      </c>
    </row>
    <row r="366" spans="1:9" x14ac:dyDescent="0.25">
      <c r="A366" s="39" t="str">
        <f>IF(Eksplikatsioon!A367=0,"",Eksplikatsioon!A367)</f>
        <v/>
      </c>
      <c r="B366" s="39" t="str">
        <f>IF(Eksplikatsioon!B367=0,"",Eksplikatsioon!B367)</f>
        <v/>
      </c>
      <c r="C366" s="39" t="str">
        <f>IF(Eksplikatsioon!C367=0,"",Eksplikatsioon!C367)</f>
        <v/>
      </c>
      <c r="D366" s="39" t="str">
        <f>IF(Eksplikatsioon!D367=0,"",Eksplikatsioon!D367)</f>
        <v/>
      </c>
      <c r="E366" s="39" t="str">
        <f>IF(Eksplikatsioon!F367=0,"",Eksplikatsioon!F367)</f>
        <v/>
      </c>
      <c r="F366" s="39" t="str">
        <f>IF(Eksplikatsioon!G367=0,"",Eksplikatsioon!G367)</f>
        <v/>
      </c>
      <c r="G366" s="39" t="str">
        <f>IF(Eksplikatsioon!I367=0,"",Eksplikatsioon!I367)</f>
        <v/>
      </c>
      <c r="H366" s="39" t="str">
        <f>IF(Eksplikatsioon!J367=0,"",Eksplikatsioon!J367)</f>
        <v/>
      </c>
      <c r="I366" s="39" t="str">
        <f>IF(Eksplikatsioon!K367=0,"",Eksplikatsioon!K367)</f>
        <v/>
      </c>
    </row>
    <row r="367" spans="1:9" x14ac:dyDescent="0.25">
      <c r="A367" s="39" t="str">
        <f>IF(Eksplikatsioon!A368=0,"",Eksplikatsioon!A368)</f>
        <v/>
      </c>
      <c r="B367" s="39" t="str">
        <f>IF(Eksplikatsioon!B368=0,"",Eksplikatsioon!B368)</f>
        <v/>
      </c>
      <c r="C367" s="39" t="str">
        <f>IF(Eksplikatsioon!C368=0,"",Eksplikatsioon!C368)</f>
        <v/>
      </c>
      <c r="D367" s="39" t="str">
        <f>IF(Eksplikatsioon!D368=0,"",Eksplikatsioon!D368)</f>
        <v/>
      </c>
      <c r="E367" s="39" t="str">
        <f>IF(Eksplikatsioon!F368=0,"",Eksplikatsioon!F368)</f>
        <v/>
      </c>
      <c r="F367" s="39" t="str">
        <f>IF(Eksplikatsioon!G368=0,"",Eksplikatsioon!G368)</f>
        <v/>
      </c>
      <c r="G367" s="39" t="str">
        <f>IF(Eksplikatsioon!I368=0,"",Eksplikatsioon!I368)</f>
        <v/>
      </c>
      <c r="H367" s="39" t="str">
        <f>IF(Eksplikatsioon!J368=0,"",Eksplikatsioon!J368)</f>
        <v/>
      </c>
      <c r="I367" s="39" t="str">
        <f>IF(Eksplikatsioon!K368=0,"",Eksplikatsioon!K368)</f>
        <v/>
      </c>
    </row>
    <row r="368" spans="1:9" x14ac:dyDescent="0.25">
      <c r="A368" s="39" t="str">
        <f>IF(Eksplikatsioon!A369=0,"",Eksplikatsioon!A369)</f>
        <v/>
      </c>
      <c r="B368" s="39" t="str">
        <f>IF(Eksplikatsioon!B369=0,"",Eksplikatsioon!B369)</f>
        <v/>
      </c>
      <c r="C368" s="39" t="str">
        <f>IF(Eksplikatsioon!C369=0,"",Eksplikatsioon!C369)</f>
        <v/>
      </c>
      <c r="D368" s="39" t="str">
        <f>IF(Eksplikatsioon!D369=0,"",Eksplikatsioon!D369)</f>
        <v/>
      </c>
      <c r="E368" s="39" t="str">
        <f>IF(Eksplikatsioon!F369=0,"",Eksplikatsioon!F369)</f>
        <v/>
      </c>
      <c r="F368" s="39" t="str">
        <f>IF(Eksplikatsioon!G369=0,"",Eksplikatsioon!G369)</f>
        <v/>
      </c>
      <c r="G368" s="39" t="str">
        <f>IF(Eksplikatsioon!I369=0,"",Eksplikatsioon!I369)</f>
        <v/>
      </c>
      <c r="H368" s="39" t="str">
        <f>IF(Eksplikatsioon!J369=0,"",Eksplikatsioon!J369)</f>
        <v/>
      </c>
      <c r="I368" s="39" t="str">
        <f>IF(Eksplikatsioon!K369=0,"",Eksplikatsioon!K369)</f>
        <v/>
      </c>
    </row>
    <row r="369" spans="1:9" x14ac:dyDescent="0.25">
      <c r="A369" s="39" t="str">
        <f>IF(Eksplikatsioon!A370=0,"",Eksplikatsioon!A370)</f>
        <v/>
      </c>
      <c r="B369" s="39" t="str">
        <f>IF(Eksplikatsioon!B370=0,"",Eksplikatsioon!B370)</f>
        <v/>
      </c>
      <c r="C369" s="39" t="str">
        <f>IF(Eksplikatsioon!C370=0,"",Eksplikatsioon!C370)</f>
        <v/>
      </c>
      <c r="D369" s="39" t="str">
        <f>IF(Eksplikatsioon!D370=0,"",Eksplikatsioon!D370)</f>
        <v/>
      </c>
      <c r="E369" s="39" t="str">
        <f>IF(Eksplikatsioon!F370=0,"",Eksplikatsioon!F370)</f>
        <v/>
      </c>
      <c r="F369" s="39" t="str">
        <f>IF(Eksplikatsioon!G370=0,"",Eksplikatsioon!G370)</f>
        <v/>
      </c>
      <c r="G369" s="39" t="str">
        <f>IF(Eksplikatsioon!I370=0,"",Eksplikatsioon!I370)</f>
        <v/>
      </c>
      <c r="H369" s="39" t="str">
        <f>IF(Eksplikatsioon!J370=0,"",Eksplikatsioon!J370)</f>
        <v/>
      </c>
      <c r="I369" s="39" t="str">
        <f>IF(Eksplikatsioon!K370=0,"",Eksplikatsioon!K370)</f>
        <v/>
      </c>
    </row>
    <row r="370" spans="1:9" x14ac:dyDescent="0.25">
      <c r="A370" s="39" t="str">
        <f>IF(Eksplikatsioon!A371=0,"",Eksplikatsioon!A371)</f>
        <v/>
      </c>
      <c r="B370" s="39" t="str">
        <f>IF(Eksplikatsioon!B371=0,"",Eksplikatsioon!B371)</f>
        <v/>
      </c>
      <c r="C370" s="39" t="str">
        <f>IF(Eksplikatsioon!C371=0,"",Eksplikatsioon!C371)</f>
        <v/>
      </c>
      <c r="D370" s="39" t="str">
        <f>IF(Eksplikatsioon!D371=0,"",Eksplikatsioon!D371)</f>
        <v/>
      </c>
      <c r="E370" s="39" t="str">
        <f>IF(Eksplikatsioon!F371=0,"",Eksplikatsioon!F371)</f>
        <v/>
      </c>
      <c r="F370" s="39" t="str">
        <f>IF(Eksplikatsioon!G371=0,"",Eksplikatsioon!G371)</f>
        <v/>
      </c>
      <c r="G370" s="39" t="str">
        <f>IF(Eksplikatsioon!I371=0,"",Eksplikatsioon!I371)</f>
        <v/>
      </c>
      <c r="H370" s="39" t="str">
        <f>IF(Eksplikatsioon!J371=0,"",Eksplikatsioon!J371)</f>
        <v/>
      </c>
      <c r="I370" s="39" t="str">
        <f>IF(Eksplikatsioon!K371=0,"",Eksplikatsioon!K371)</f>
        <v/>
      </c>
    </row>
    <row r="371" spans="1:9" x14ac:dyDescent="0.25">
      <c r="A371" s="39" t="str">
        <f>IF(Eksplikatsioon!A372=0,"",Eksplikatsioon!A372)</f>
        <v/>
      </c>
      <c r="B371" s="39" t="str">
        <f>IF(Eksplikatsioon!B372=0,"",Eksplikatsioon!B372)</f>
        <v/>
      </c>
      <c r="C371" s="39" t="str">
        <f>IF(Eksplikatsioon!C372=0,"",Eksplikatsioon!C372)</f>
        <v/>
      </c>
      <c r="D371" s="39" t="str">
        <f>IF(Eksplikatsioon!D372=0,"",Eksplikatsioon!D372)</f>
        <v/>
      </c>
      <c r="E371" s="39" t="str">
        <f>IF(Eksplikatsioon!F372=0,"",Eksplikatsioon!F372)</f>
        <v/>
      </c>
      <c r="F371" s="39" t="str">
        <f>IF(Eksplikatsioon!G372=0,"",Eksplikatsioon!G372)</f>
        <v/>
      </c>
      <c r="G371" s="39" t="str">
        <f>IF(Eksplikatsioon!I372=0,"",Eksplikatsioon!I372)</f>
        <v/>
      </c>
      <c r="H371" s="39" t="str">
        <f>IF(Eksplikatsioon!J372=0,"",Eksplikatsioon!J372)</f>
        <v/>
      </c>
      <c r="I371" s="39" t="str">
        <f>IF(Eksplikatsioon!K372=0,"",Eksplikatsioon!K372)</f>
        <v/>
      </c>
    </row>
    <row r="372" spans="1:9" x14ac:dyDescent="0.25">
      <c r="A372" s="39" t="str">
        <f>IF(Eksplikatsioon!A373=0,"",Eksplikatsioon!A373)</f>
        <v/>
      </c>
      <c r="B372" s="39" t="str">
        <f>IF(Eksplikatsioon!B373=0,"",Eksplikatsioon!B373)</f>
        <v/>
      </c>
      <c r="C372" s="39" t="str">
        <f>IF(Eksplikatsioon!C373=0,"",Eksplikatsioon!C373)</f>
        <v/>
      </c>
      <c r="D372" s="39" t="str">
        <f>IF(Eksplikatsioon!D373=0,"",Eksplikatsioon!D373)</f>
        <v/>
      </c>
      <c r="E372" s="39" t="str">
        <f>IF(Eksplikatsioon!F373=0,"",Eksplikatsioon!F373)</f>
        <v/>
      </c>
      <c r="F372" s="39" t="str">
        <f>IF(Eksplikatsioon!G373=0,"",Eksplikatsioon!G373)</f>
        <v/>
      </c>
      <c r="G372" s="39" t="str">
        <f>IF(Eksplikatsioon!I373=0,"",Eksplikatsioon!I373)</f>
        <v/>
      </c>
      <c r="H372" s="39" t="str">
        <f>IF(Eksplikatsioon!J373=0,"",Eksplikatsioon!J373)</f>
        <v/>
      </c>
      <c r="I372" s="39" t="str">
        <f>IF(Eksplikatsioon!K373=0,"",Eksplikatsioon!K373)</f>
        <v/>
      </c>
    </row>
    <row r="373" spans="1:9" x14ac:dyDescent="0.25">
      <c r="A373" s="39" t="str">
        <f>IF(Eksplikatsioon!A374=0,"",Eksplikatsioon!A374)</f>
        <v/>
      </c>
      <c r="B373" s="39" t="str">
        <f>IF(Eksplikatsioon!B374=0,"",Eksplikatsioon!B374)</f>
        <v/>
      </c>
      <c r="C373" s="39" t="str">
        <f>IF(Eksplikatsioon!C374=0,"",Eksplikatsioon!C374)</f>
        <v/>
      </c>
      <c r="D373" s="39" t="str">
        <f>IF(Eksplikatsioon!D374=0,"",Eksplikatsioon!D374)</f>
        <v/>
      </c>
      <c r="E373" s="39" t="str">
        <f>IF(Eksplikatsioon!F374=0,"",Eksplikatsioon!F374)</f>
        <v/>
      </c>
      <c r="F373" s="39" t="str">
        <f>IF(Eksplikatsioon!G374=0,"",Eksplikatsioon!G374)</f>
        <v/>
      </c>
      <c r="G373" s="39" t="str">
        <f>IF(Eksplikatsioon!I374=0,"",Eksplikatsioon!I374)</f>
        <v/>
      </c>
      <c r="H373" s="39" t="str">
        <f>IF(Eksplikatsioon!J374=0,"",Eksplikatsioon!J374)</f>
        <v/>
      </c>
      <c r="I373" s="39" t="str">
        <f>IF(Eksplikatsioon!K374=0,"",Eksplikatsioon!K374)</f>
        <v/>
      </c>
    </row>
    <row r="374" spans="1:9" x14ac:dyDescent="0.25">
      <c r="A374" s="39" t="str">
        <f>IF(Eksplikatsioon!A375=0,"",Eksplikatsioon!A375)</f>
        <v/>
      </c>
      <c r="B374" s="39" t="str">
        <f>IF(Eksplikatsioon!B375=0,"",Eksplikatsioon!B375)</f>
        <v/>
      </c>
      <c r="C374" s="39" t="str">
        <f>IF(Eksplikatsioon!C375=0,"",Eksplikatsioon!C375)</f>
        <v/>
      </c>
      <c r="D374" s="39" t="str">
        <f>IF(Eksplikatsioon!D375=0,"",Eksplikatsioon!D375)</f>
        <v/>
      </c>
      <c r="E374" s="39" t="str">
        <f>IF(Eksplikatsioon!F375=0,"",Eksplikatsioon!F375)</f>
        <v/>
      </c>
      <c r="F374" s="39" t="str">
        <f>IF(Eksplikatsioon!G375=0,"",Eksplikatsioon!G375)</f>
        <v/>
      </c>
      <c r="G374" s="39" t="str">
        <f>IF(Eksplikatsioon!I375=0,"",Eksplikatsioon!I375)</f>
        <v/>
      </c>
      <c r="H374" s="39" t="str">
        <f>IF(Eksplikatsioon!J375=0,"",Eksplikatsioon!J375)</f>
        <v/>
      </c>
      <c r="I374" s="39" t="str">
        <f>IF(Eksplikatsioon!K375=0,"",Eksplikatsioon!K375)</f>
        <v/>
      </c>
    </row>
    <row r="375" spans="1:9" x14ac:dyDescent="0.25">
      <c r="A375" s="39" t="str">
        <f>IF(Eksplikatsioon!A376=0,"",Eksplikatsioon!A376)</f>
        <v/>
      </c>
      <c r="B375" s="39" t="str">
        <f>IF(Eksplikatsioon!B376=0,"",Eksplikatsioon!B376)</f>
        <v/>
      </c>
      <c r="C375" s="39" t="str">
        <f>IF(Eksplikatsioon!C376=0,"",Eksplikatsioon!C376)</f>
        <v/>
      </c>
      <c r="D375" s="39" t="str">
        <f>IF(Eksplikatsioon!D376=0,"",Eksplikatsioon!D376)</f>
        <v/>
      </c>
      <c r="E375" s="39" t="str">
        <f>IF(Eksplikatsioon!F376=0,"",Eksplikatsioon!F376)</f>
        <v/>
      </c>
      <c r="F375" s="39" t="str">
        <f>IF(Eksplikatsioon!G376=0,"",Eksplikatsioon!G376)</f>
        <v/>
      </c>
      <c r="G375" s="39" t="str">
        <f>IF(Eksplikatsioon!I376=0,"",Eksplikatsioon!I376)</f>
        <v/>
      </c>
      <c r="H375" s="39" t="str">
        <f>IF(Eksplikatsioon!J376=0,"",Eksplikatsioon!J376)</f>
        <v/>
      </c>
      <c r="I375" s="39" t="str">
        <f>IF(Eksplikatsioon!K376=0,"",Eksplikatsioon!K376)</f>
        <v/>
      </c>
    </row>
    <row r="376" spans="1:9" x14ac:dyDescent="0.25">
      <c r="A376" s="39" t="str">
        <f>IF(Eksplikatsioon!A377=0,"",Eksplikatsioon!A377)</f>
        <v/>
      </c>
      <c r="B376" s="39" t="str">
        <f>IF(Eksplikatsioon!B377=0,"",Eksplikatsioon!B377)</f>
        <v/>
      </c>
      <c r="C376" s="39" t="str">
        <f>IF(Eksplikatsioon!C377=0,"",Eksplikatsioon!C377)</f>
        <v/>
      </c>
      <c r="D376" s="39" t="str">
        <f>IF(Eksplikatsioon!D377=0,"",Eksplikatsioon!D377)</f>
        <v/>
      </c>
      <c r="E376" s="39" t="str">
        <f>IF(Eksplikatsioon!F377=0,"",Eksplikatsioon!F377)</f>
        <v/>
      </c>
      <c r="F376" s="39" t="str">
        <f>IF(Eksplikatsioon!G377=0,"",Eksplikatsioon!G377)</f>
        <v/>
      </c>
      <c r="G376" s="39" t="str">
        <f>IF(Eksplikatsioon!I377=0,"",Eksplikatsioon!I377)</f>
        <v/>
      </c>
      <c r="H376" s="39" t="str">
        <f>IF(Eksplikatsioon!J377=0,"",Eksplikatsioon!J377)</f>
        <v/>
      </c>
      <c r="I376" s="39" t="str">
        <f>IF(Eksplikatsioon!K377=0,"",Eksplikatsioon!K377)</f>
        <v/>
      </c>
    </row>
    <row r="377" spans="1:9" x14ac:dyDescent="0.25">
      <c r="A377" s="39" t="str">
        <f>IF(Eksplikatsioon!A378=0,"",Eksplikatsioon!A378)</f>
        <v/>
      </c>
      <c r="B377" s="39" t="str">
        <f>IF(Eksplikatsioon!B378=0,"",Eksplikatsioon!B378)</f>
        <v/>
      </c>
      <c r="C377" s="39" t="str">
        <f>IF(Eksplikatsioon!C378=0,"",Eksplikatsioon!C378)</f>
        <v/>
      </c>
      <c r="D377" s="39" t="str">
        <f>IF(Eksplikatsioon!D378=0,"",Eksplikatsioon!D378)</f>
        <v/>
      </c>
      <c r="E377" s="39" t="str">
        <f>IF(Eksplikatsioon!F378=0,"",Eksplikatsioon!F378)</f>
        <v/>
      </c>
      <c r="F377" s="39" t="str">
        <f>IF(Eksplikatsioon!G378=0,"",Eksplikatsioon!G378)</f>
        <v/>
      </c>
      <c r="G377" s="39" t="str">
        <f>IF(Eksplikatsioon!I378=0,"",Eksplikatsioon!I378)</f>
        <v/>
      </c>
      <c r="H377" s="39" t="str">
        <f>IF(Eksplikatsioon!J378=0,"",Eksplikatsioon!J378)</f>
        <v/>
      </c>
      <c r="I377" s="39" t="str">
        <f>IF(Eksplikatsioon!K378=0,"",Eksplikatsioon!K378)</f>
        <v/>
      </c>
    </row>
    <row r="378" spans="1:9" x14ac:dyDescent="0.25">
      <c r="A378" s="39" t="str">
        <f>IF(Eksplikatsioon!A379=0,"",Eksplikatsioon!A379)</f>
        <v/>
      </c>
      <c r="B378" s="39" t="str">
        <f>IF(Eksplikatsioon!B379=0,"",Eksplikatsioon!B379)</f>
        <v/>
      </c>
      <c r="C378" s="39" t="str">
        <f>IF(Eksplikatsioon!C379=0,"",Eksplikatsioon!C379)</f>
        <v/>
      </c>
      <c r="D378" s="39" t="str">
        <f>IF(Eksplikatsioon!D379=0,"",Eksplikatsioon!D379)</f>
        <v/>
      </c>
      <c r="E378" s="39" t="str">
        <f>IF(Eksplikatsioon!F379=0,"",Eksplikatsioon!F379)</f>
        <v/>
      </c>
      <c r="F378" s="39" t="str">
        <f>IF(Eksplikatsioon!G379=0,"",Eksplikatsioon!G379)</f>
        <v/>
      </c>
      <c r="G378" s="39" t="str">
        <f>IF(Eksplikatsioon!I379=0,"",Eksplikatsioon!I379)</f>
        <v/>
      </c>
      <c r="H378" s="39" t="str">
        <f>IF(Eksplikatsioon!J379=0,"",Eksplikatsioon!J379)</f>
        <v/>
      </c>
      <c r="I378" s="39" t="str">
        <f>IF(Eksplikatsioon!K379=0,"",Eksplikatsioon!K379)</f>
        <v/>
      </c>
    </row>
    <row r="379" spans="1:9" x14ac:dyDescent="0.25">
      <c r="A379" s="39" t="str">
        <f>IF(Eksplikatsioon!A380=0,"",Eksplikatsioon!A380)</f>
        <v/>
      </c>
      <c r="B379" s="39" t="str">
        <f>IF(Eksplikatsioon!B380=0,"",Eksplikatsioon!B380)</f>
        <v/>
      </c>
      <c r="C379" s="39" t="str">
        <f>IF(Eksplikatsioon!C380=0,"",Eksplikatsioon!C380)</f>
        <v/>
      </c>
      <c r="D379" s="39" t="str">
        <f>IF(Eksplikatsioon!D380=0,"",Eksplikatsioon!D380)</f>
        <v/>
      </c>
      <c r="E379" s="39" t="str">
        <f>IF(Eksplikatsioon!F380=0,"",Eksplikatsioon!F380)</f>
        <v/>
      </c>
      <c r="F379" s="39" t="str">
        <f>IF(Eksplikatsioon!G380=0,"",Eksplikatsioon!G380)</f>
        <v/>
      </c>
      <c r="G379" s="39" t="str">
        <f>IF(Eksplikatsioon!I380=0,"",Eksplikatsioon!I380)</f>
        <v/>
      </c>
      <c r="H379" s="39" t="str">
        <f>IF(Eksplikatsioon!J380=0,"",Eksplikatsioon!J380)</f>
        <v/>
      </c>
      <c r="I379" s="39" t="str">
        <f>IF(Eksplikatsioon!K380=0,"",Eksplikatsioon!K380)</f>
        <v/>
      </c>
    </row>
    <row r="380" spans="1:9" x14ac:dyDescent="0.25">
      <c r="A380" s="39" t="str">
        <f>IF(Eksplikatsioon!A381=0,"",Eksplikatsioon!A381)</f>
        <v/>
      </c>
      <c r="B380" s="39" t="str">
        <f>IF(Eksplikatsioon!B381=0,"",Eksplikatsioon!B381)</f>
        <v/>
      </c>
      <c r="C380" s="39" t="str">
        <f>IF(Eksplikatsioon!C381=0,"",Eksplikatsioon!C381)</f>
        <v/>
      </c>
      <c r="D380" s="39" t="str">
        <f>IF(Eksplikatsioon!D381=0,"",Eksplikatsioon!D381)</f>
        <v/>
      </c>
      <c r="E380" s="39" t="str">
        <f>IF(Eksplikatsioon!F381=0,"",Eksplikatsioon!F381)</f>
        <v/>
      </c>
      <c r="F380" s="39" t="str">
        <f>IF(Eksplikatsioon!G381=0,"",Eksplikatsioon!G381)</f>
        <v/>
      </c>
      <c r="G380" s="39" t="str">
        <f>IF(Eksplikatsioon!I381=0,"",Eksplikatsioon!I381)</f>
        <v/>
      </c>
      <c r="H380" s="39" t="str">
        <f>IF(Eksplikatsioon!J381=0,"",Eksplikatsioon!J381)</f>
        <v/>
      </c>
      <c r="I380" s="39" t="str">
        <f>IF(Eksplikatsioon!K381=0,"",Eksplikatsioon!K381)</f>
        <v/>
      </c>
    </row>
    <row r="381" spans="1:9" x14ac:dyDescent="0.25">
      <c r="A381" s="39" t="str">
        <f>IF(Eksplikatsioon!A382=0,"",Eksplikatsioon!A382)</f>
        <v/>
      </c>
      <c r="B381" s="39" t="str">
        <f>IF(Eksplikatsioon!B382=0,"",Eksplikatsioon!B382)</f>
        <v/>
      </c>
      <c r="C381" s="39" t="str">
        <f>IF(Eksplikatsioon!C382=0,"",Eksplikatsioon!C382)</f>
        <v/>
      </c>
      <c r="D381" s="39" t="str">
        <f>IF(Eksplikatsioon!D382=0,"",Eksplikatsioon!D382)</f>
        <v/>
      </c>
      <c r="E381" s="39" t="str">
        <f>IF(Eksplikatsioon!F382=0,"",Eksplikatsioon!F382)</f>
        <v/>
      </c>
      <c r="F381" s="39" t="str">
        <f>IF(Eksplikatsioon!G382=0,"",Eksplikatsioon!G382)</f>
        <v/>
      </c>
      <c r="G381" s="39" t="str">
        <f>IF(Eksplikatsioon!I382=0,"",Eksplikatsioon!I382)</f>
        <v/>
      </c>
      <c r="H381" s="39" t="str">
        <f>IF(Eksplikatsioon!J382=0,"",Eksplikatsioon!J382)</f>
        <v/>
      </c>
      <c r="I381" s="39" t="str">
        <f>IF(Eksplikatsioon!K382=0,"",Eksplikatsioon!K382)</f>
        <v/>
      </c>
    </row>
    <row r="382" spans="1:9" x14ac:dyDescent="0.25">
      <c r="A382" s="39" t="str">
        <f>IF(Eksplikatsioon!A383=0,"",Eksplikatsioon!A383)</f>
        <v/>
      </c>
      <c r="B382" s="39" t="str">
        <f>IF(Eksplikatsioon!B383=0,"",Eksplikatsioon!B383)</f>
        <v/>
      </c>
      <c r="C382" s="39" t="str">
        <f>IF(Eksplikatsioon!C383=0,"",Eksplikatsioon!C383)</f>
        <v/>
      </c>
      <c r="D382" s="39" t="str">
        <f>IF(Eksplikatsioon!D383=0,"",Eksplikatsioon!D383)</f>
        <v/>
      </c>
      <c r="E382" s="39" t="str">
        <f>IF(Eksplikatsioon!F383=0,"",Eksplikatsioon!F383)</f>
        <v/>
      </c>
      <c r="F382" s="39" t="str">
        <f>IF(Eksplikatsioon!G383=0,"",Eksplikatsioon!G383)</f>
        <v/>
      </c>
      <c r="G382" s="39" t="str">
        <f>IF(Eksplikatsioon!I383=0,"",Eksplikatsioon!I383)</f>
        <v/>
      </c>
      <c r="H382" s="39" t="str">
        <f>IF(Eksplikatsioon!J383=0,"",Eksplikatsioon!J383)</f>
        <v/>
      </c>
      <c r="I382" s="39" t="str">
        <f>IF(Eksplikatsioon!K383=0,"",Eksplikatsioon!K383)</f>
        <v/>
      </c>
    </row>
    <row r="383" spans="1:9" x14ac:dyDescent="0.25">
      <c r="A383" s="39" t="str">
        <f>IF(Eksplikatsioon!A384=0,"",Eksplikatsioon!A384)</f>
        <v/>
      </c>
      <c r="B383" s="39" t="str">
        <f>IF(Eksplikatsioon!B384=0,"",Eksplikatsioon!B384)</f>
        <v/>
      </c>
      <c r="C383" s="39" t="str">
        <f>IF(Eksplikatsioon!C384=0,"",Eksplikatsioon!C384)</f>
        <v/>
      </c>
      <c r="D383" s="39" t="str">
        <f>IF(Eksplikatsioon!D384=0,"",Eksplikatsioon!D384)</f>
        <v/>
      </c>
      <c r="E383" s="39" t="str">
        <f>IF(Eksplikatsioon!F384=0,"",Eksplikatsioon!F384)</f>
        <v/>
      </c>
      <c r="F383" s="39" t="str">
        <f>IF(Eksplikatsioon!G384=0,"",Eksplikatsioon!G384)</f>
        <v/>
      </c>
      <c r="G383" s="39" t="str">
        <f>IF(Eksplikatsioon!I384=0,"",Eksplikatsioon!I384)</f>
        <v/>
      </c>
      <c r="H383" s="39" t="str">
        <f>IF(Eksplikatsioon!J384=0,"",Eksplikatsioon!J384)</f>
        <v/>
      </c>
      <c r="I383" s="39" t="str">
        <f>IF(Eksplikatsioon!K384=0,"",Eksplikatsioon!K384)</f>
        <v/>
      </c>
    </row>
    <row r="384" spans="1:9" x14ac:dyDescent="0.25">
      <c r="A384" s="39" t="str">
        <f>IF(Eksplikatsioon!A385=0,"",Eksplikatsioon!A385)</f>
        <v/>
      </c>
      <c r="B384" s="39" t="str">
        <f>IF(Eksplikatsioon!B385=0,"",Eksplikatsioon!B385)</f>
        <v/>
      </c>
      <c r="C384" s="39" t="str">
        <f>IF(Eksplikatsioon!C385=0,"",Eksplikatsioon!C385)</f>
        <v/>
      </c>
      <c r="D384" s="39" t="str">
        <f>IF(Eksplikatsioon!D385=0,"",Eksplikatsioon!D385)</f>
        <v/>
      </c>
      <c r="E384" s="39" t="str">
        <f>IF(Eksplikatsioon!F385=0,"",Eksplikatsioon!F385)</f>
        <v/>
      </c>
      <c r="F384" s="39" t="str">
        <f>IF(Eksplikatsioon!G385=0,"",Eksplikatsioon!G385)</f>
        <v/>
      </c>
      <c r="G384" s="39" t="str">
        <f>IF(Eksplikatsioon!I385=0,"",Eksplikatsioon!I385)</f>
        <v/>
      </c>
      <c r="H384" s="39" t="str">
        <f>IF(Eksplikatsioon!J385=0,"",Eksplikatsioon!J385)</f>
        <v/>
      </c>
      <c r="I384" s="39" t="str">
        <f>IF(Eksplikatsioon!K385=0,"",Eksplikatsioon!K385)</f>
        <v/>
      </c>
    </row>
    <row r="385" spans="1:9" x14ac:dyDescent="0.25">
      <c r="A385" s="39" t="str">
        <f>IF(Eksplikatsioon!A386=0,"",Eksplikatsioon!A386)</f>
        <v/>
      </c>
      <c r="B385" s="39" t="str">
        <f>IF(Eksplikatsioon!B386=0,"",Eksplikatsioon!B386)</f>
        <v/>
      </c>
      <c r="C385" s="39" t="str">
        <f>IF(Eksplikatsioon!C386=0,"",Eksplikatsioon!C386)</f>
        <v/>
      </c>
      <c r="D385" s="39" t="str">
        <f>IF(Eksplikatsioon!D386=0,"",Eksplikatsioon!D386)</f>
        <v/>
      </c>
      <c r="E385" s="39" t="str">
        <f>IF(Eksplikatsioon!F386=0,"",Eksplikatsioon!F386)</f>
        <v/>
      </c>
      <c r="F385" s="39" t="str">
        <f>IF(Eksplikatsioon!G386=0,"",Eksplikatsioon!G386)</f>
        <v/>
      </c>
      <c r="G385" s="39" t="str">
        <f>IF(Eksplikatsioon!I386=0,"",Eksplikatsioon!I386)</f>
        <v/>
      </c>
      <c r="H385" s="39" t="str">
        <f>IF(Eksplikatsioon!J386=0,"",Eksplikatsioon!J386)</f>
        <v/>
      </c>
      <c r="I385" s="39" t="str">
        <f>IF(Eksplikatsioon!K386=0,"",Eksplikatsioon!K386)</f>
        <v/>
      </c>
    </row>
    <row r="386" spans="1:9" x14ac:dyDescent="0.25">
      <c r="A386" s="39" t="str">
        <f>IF(Eksplikatsioon!A387=0,"",Eksplikatsioon!A387)</f>
        <v/>
      </c>
      <c r="B386" s="39" t="str">
        <f>IF(Eksplikatsioon!B387=0,"",Eksplikatsioon!B387)</f>
        <v/>
      </c>
      <c r="C386" s="39" t="str">
        <f>IF(Eksplikatsioon!C387=0,"",Eksplikatsioon!C387)</f>
        <v/>
      </c>
      <c r="D386" s="39" t="str">
        <f>IF(Eksplikatsioon!D387=0,"",Eksplikatsioon!D387)</f>
        <v/>
      </c>
      <c r="E386" s="39" t="str">
        <f>IF(Eksplikatsioon!F387=0,"",Eksplikatsioon!F387)</f>
        <v/>
      </c>
      <c r="F386" s="39" t="str">
        <f>IF(Eksplikatsioon!G387=0,"",Eksplikatsioon!G387)</f>
        <v/>
      </c>
      <c r="G386" s="39" t="str">
        <f>IF(Eksplikatsioon!I387=0,"",Eksplikatsioon!I387)</f>
        <v/>
      </c>
      <c r="H386" s="39" t="str">
        <f>IF(Eksplikatsioon!J387=0,"",Eksplikatsioon!J387)</f>
        <v/>
      </c>
      <c r="I386" s="39" t="str">
        <f>IF(Eksplikatsioon!K387=0,"",Eksplikatsioon!K387)</f>
        <v/>
      </c>
    </row>
    <row r="387" spans="1:9" x14ac:dyDescent="0.25">
      <c r="A387" s="39" t="str">
        <f>IF(Eksplikatsioon!A388=0,"",Eksplikatsioon!A388)</f>
        <v/>
      </c>
      <c r="B387" s="39" t="str">
        <f>IF(Eksplikatsioon!B388=0,"",Eksplikatsioon!B388)</f>
        <v/>
      </c>
      <c r="C387" s="39" t="str">
        <f>IF(Eksplikatsioon!C388=0,"",Eksplikatsioon!C388)</f>
        <v/>
      </c>
      <c r="D387" s="39" t="str">
        <f>IF(Eksplikatsioon!D388=0,"",Eksplikatsioon!D388)</f>
        <v/>
      </c>
      <c r="E387" s="39" t="str">
        <f>IF(Eksplikatsioon!F388=0,"",Eksplikatsioon!F388)</f>
        <v/>
      </c>
      <c r="F387" s="39" t="str">
        <f>IF(Eksplikatsioon!G388=0,"",Eksplikatsioon!G388)</f>
        <v/>
      </c>
      <c r="G387" s="39" t="str">
        <f>IF(Eksplikatsioon!I388=0,"",Eksplikatsioon!I388)</f>
        <v/>
      </c>
      <c r="H387" s="39" t="str">
        <f>IF(Eksplikatsioon!J388=0,"",Eksplikatsioon!J388)</f>
        <v/>
      </c>
      <c r="I387" s="39" t="str">
        <f>IF(Eksplikatsioon!K388=0,"",Eksplikatsioon!K388)</f>
        <v/>
      </c>
    </row>
    <row r="388" spans="1:9" x14ac:dyDescent="0.25">
      <c r="A388" s="39" t="str">
        <f>IF(Eksplikatsioon!A389=0,"",Eksplikatsioon!A389)</f>
        <v/>
      </c>
      <c r="B388" s="39" t="str">
        <f>IF(Eksplikatsioon!B389=0,"",Eksplikatsioon!B389)</f>
        <v/>
      </c>
      <c r="C388" s="39" t="str">
        <f>IF(Eksplikatsioon!C389=0,"",Eksplikatsioon!C389)</f>
        <v/>
      </c>
      <c r="D388" s="39" t="str">
        <f>IF(Eksplikatsioon!D389=0,"",Eksplikatsioon!D389)</f>
        <v/>
      </c>
      <c r="E388" s="39" t="str">
        <f>IF(Eksplikatsioon!F389=0,"",Eksplikatsioon!F389)</f>
        <v/>
      </c>
      <c r="F388" s="39" t="str">
        <f>IF(Eksplikatsioon!G389=0,"",Eksplikatsioon!G389)</f>
        <v/>
      </c>
      <c r="G388" s="39" t="str">
        <f>IF(Eksplikatsioon!I389=0,"",Eksplikatsioon!I389)</f>
        <v/>
      </c>
      <c r="H388" s="39" t="str">
        <f>IF(Eksplikatsioon!J389=0,"",Eksplikatsioon!J389)</f>
        <v/>
      </c>
      <c r="I388" s="39" t="str">
        <f>IF(Eksplikatsioon!K389=0,"",Eksplikatsioon!K389)</f>
        <v/>
      </c>
    </row>
    <row r="389" spans="1:9" x14ac:dyDescent="0.25">
      <c r="A389" s="39" t="str">
        <f>IF(Eksplikatsioon!A390=0,"",Eksplikatsioon!A390)</f>
        <v/>
      </c>
      <c r="B389" s="39" t="str">
        <f>IF(Eksplikatsioon!B390=0,"",Eksplikatsioon!B390)</f>
        <v/>
      </c>
      <c r="C389" s="39" t="str">
        <f>IF(Eksplikatsioon!C390=0,"",Eksplikatsioon!C390)</f>
        <v/>
      </c>
      <c r="D389" s="39" t="str">
        <f>IF(Eksplikatsioon!D390=0,"",Eksplikatsioon!D390)</f>
        <v/>
      </c>
      <c r="E389" s="39" t="str">
        <f>IF(Eksplikatsioon!F390=0,"",Eksplikatsioon!F390)</f>
        <v/>
      </c>
      <c r="F389" s="39" t="str">
        <f>IF(Eksplikatsioon!G390=0,"",Eksplikatsioon!G390)</f>
        <v/>
      </c>
      <c r="G389" s="39" t="str">
        <f>IF(Eksplikatsioon!I390=0,"",Eksplikatsioon!I390)</f>
        <v/>
      </c>
      <c r="H389" s="39" t="str">
        <f>IF(Eksplikatsioon!J390=0,"",Eksplikatsioon!J390)</f>
        <v/>
      </c>
      <c r="I389" s="39" t="str">
        <f>IF(Eksplikatsioon!K390=0,"",Eksplikatsioon!K390)</f>
        <v/>
      </c>
    </row>
    <row r="390" spans="1:9" x14ac:dyDescent="0.25">
      <c r="A390" s="39" t="str">
        <f>IF(Eksplikatsioon!A391=0,"",Eksplikatsioon!A391)</f>
        <v/>
      </c>
      <c r="B390" s="39" t="str">
        <f>IF(Eksplikatsioon!B391=0,"",Eksplikatsioon!B391)</f>
        <v/>
      </c>
      <c r="C390" s="39" t="str">
        <f>IF(Eksplikatsioon!C391=0,"",Eksplikatsioon!C391)</f>
        <v/>
      </c>
      <c r="D390" s="39" t="str">
        <f>IF(Eksplikatsioon!D391=0,"",Eksplikatsioon!D391)</f>
        <v/>
      </c>
      <c r="E390" s="39" t="str">
        <f>IF(Eksplikatsioon!F391=0,"",Eksplikatsioon!F391)</f>
        <v/>
      </c>
      <c r="F390" s="39" t="str">
        <f>IF(Eksplikatsioon!G391=0,"",Eksplikatsioon!G391)</f>
        <v/>
      </c>
      <c r="G390" s="39" t="str">
        <f>IF(Eksplikatsioon!I391=0,"",Eksplikatsioon!I391)</f>
        <v/>
      </c>
      <c r="H390" s="39" t="str">
        <f>IF(Eksplikatsioon!J391=0,"",Eksplikatsioon!J391)</f>
        <v/>
      </c>
      <c r="I390" s="39" t="str">
        <f>IF(Eksplikatsioon!K391=0,"",Eksplikatsioon!K391)</f>
        <v/>
      </c>
    </row>
    <row r="391" spans="1:9" x14ac:dyDescent="0.25">
      <c r="A391" s="39" t="str">
        <f>IF(Eksplikatsioon!A392=0,"",Eksplikatsioon!A392)</f>
        <v/>
      </c>
      <c r="B391" s="39" t="str">
        <f>IF(Eksplikatsioon!B392=0,"",Eksplikatsioon!B392)</f>
        <v/>
      </c>
      <c r="C391" s="39" t="str">
        <f>IF(Eksplikatsioon!C392=0,"",Eksplikatsioon!C392)</f>
        <v/>
      </c>
      <c r="D391" s="39" t="str">
        <f>IF(Eksplikatsioon!D392=0,"",Eksplikatsioon!D392)</f>
        <v/>
      </c>
      <c r="E391" s="39" t="str">
        <f>IF(Eksplikatsioon!F392=0,"",Eksplikatsioon!F392)</f>
        <v/>
      </c>
      <c r="F391" s="39" t="str">
        <f>IF(Eksplikatsioon!G392=0,"",Eksplikatsioon!G392)</f>
        <v/>
      </c>
      <c r="G391" s="39" t="str">
        <f>IF(Eksplikatsioon!I392=0,"",Eksplikatsioon!I392)</f>
        <v/>
      </c>
      <c r="H391" s="39" t="str">
        <f>IF(Eksplikatsioon!J392=0,"",Eksplikatsioon!J392)</f>
        <v/>
      </c>
      <c r="I391" s="39" t="str">
        <f>IF(Eksplikatsioon!K392=0,"",Eksplikatsioon!K392)</f>
        <v/>
      </c>
    </row>
    <row r="392" spans="1:9" x14ac:dyDescent="0.25">
      <c r="A392" s="39" t="str">
        <f>IF(Eksplikatsioon!A393=0,"",Eksplikatsioon!A393)</f>
        <v/>
      </c>
      <c r="B392" s="39" t="str">
        <f>IF(Eksplikatsioon!B393=0,"",Eksplikatsioon!B393)</f>
        <v/>
      </c>
      <c r="C392" s="39" t="str">
        <f>IF(Eksplikatsioon!C393=0,"",Eksplikatsioon!C393)</f>
        <v/>
      </c>
      <c r="D392" s="39" t="str">
        <f>IF(Eksplikatsioon!D393=0,"",Eksplikatsioon!D393)</f>
        <v/>
      </c>
      <c r="E392" s="39" t="str">
        <f>IF(Eksplikatsioon!F393=0,"",Eksplikatsioon!F393)</f>
        <v/>
      </c>
      <c r="F392" s="39" t="str">
        <f>IF(Eksplikatsioon!G393=0,"",Eksplikatsioon!G393)</f>
        <v/>
      </c>
      <c r="G392" s="39" t="str">
        <f>IF(Eksplikatsioon!I393=0,"",Eksplikatsioon!I393)</f>
        <v/>
      </c>
      <c r="H392" s="39" t="str">
        <f>IF(Eksplikatsioon!J393=0,"",Eksplikatsioon!J393)</f>
        <v/>
      </c>
      <c r="I392" s="39" t="str">
        <f>IF(Eksplikatsioon!K393=0,"",Eksplikatsioon!K393)</f>
        <v/>
      </c>
    </row>
    <row r="393" spans="1:9" x14ac:dyDescent="0.25">
      <c r="A393" s="39" t="str">
        <f>IF(Eksplikatsioon!A394=0,"",Eksplikatsioon!A394)</f>
        <v/>
      </c>
      <c r="B393" s="39" t="str">
        <f>IF(Eksplikatsioon!B394=0,"",Eksplikatsioon!B394)</f>
        <v/>
      </c>
      <c r="C393" s="39" t="str">
        <f>IF(Eksplikatsioon!C394=0,"",Eksplikatsioon!C394)</f>
        <v/>
      </c>
      <c r="D393" s="39" t="str">
        <f>IF(Eksplikatsioon!D394=0,"",Eksplikatsioon!D394)</f>
        <v/>
      </c>
      <c r="E393" s="39" t="str">
        <f>IF(Eksplikatsioon!F394=0,"",Eksplikatsioon!F394)</f>
        <v/>
      </c>
      <c r="F393" s="39" t="str">
        <f>IF(Eksplikatsioon!G394=0,"",Eksplikatsioon!G394)</f>
        <v/>
      </c>
      <c r="G393" s="39" t="str">
        <f>IF(Eksplikatsioon!I394=0,"",Eksplikatsioon!I394)</f>
        <v/>
      </c>
      <c r="H393" s="39" t="str">
        <f>IF(Eksplikatsioon!J394=0,"",Eksplikatsioon!J394)</f>
        <v/>
      </c>
      <c r="I393" s="39" t="str">
        <f>IF(Eksplikatsioon!K394=0,"",Eksplikatsioon!K394)</f>
        <v/>
      </c>
    </row>
    <row r="394" spans="1:9" x14ac:dyDescent="0.25">
      <c r="A394" s="39" t="str">
        <f>IF(Eksplikatsioon!A395=0,"",Eksplikatsioon!A395)</f>
        <v/>
      </c>
      <c r="B394" s="39" t="str">
        <f>IF(Eksplikatsioon!B395=0,"",Eksplikatsioon!B395)</f>
        <v/>
      </c>
      <c r="C394" s="39" t="str">
        <f>IF(Eksplikatsioon!C395=0,"",Eksplikatsioon!C395)</f>
        <v/>
      </c>
      <c r="D394" s="39" t="str">
        <f>IF(Eksplikatsioon!D395=0,"",Eksplikatsioon!D395)</f>
        <v/>
      </c>
      <c r="E394" s="39" t="str">
        <f>IF(Eksplikatsioon!F395=0,"",Eksplikatsioon!F395)</f>
        <v/>
      </c>
      <c r="F394" s="39" t="str">
        <f>IF(Eksplikatsioon!G395=0,"",Eksplikatsioon!G395)</f>
        <v/>
      </c>
      <c r="G394" s="39" t="str">
        <f>IF(Eksplikatsioon!I395=0,"",Eksplikatsioon!I395)</f>
        <v/>
      </c>
      <c r="H394" s="39" t="str">
        <f>IF(Eksplikatsioon!J395=0,"",Eksplikatsioon!J395)</f>
        <v/>
      </c>
      <c r="I394" s="39" t="str">
        <f>IF(Eksplikatsioon!K395=0,"",Eksplikatsioon!K395)</f>
        <v/>
      </c>
    </row>
    <row r="395" spans="1:9" x14ac:dyDescent="0.25">
      <c r="A395" s="39" t="str">
        <f>IF(Eksplikatsioon!A396=0,"",Eksplikatsioon!A396)</f>
        <v/>
      </c>
      <c r="B395" s="39" t="str">
        <f>IF(Eksplikatsioon!B396=0,"",Eksplikatsioon!B396)</f>
        <v/>
      </c>
      <c r="C395" s="39" t="str">
        <f>IF(Eksplikatsioon!C396=0,"",Eksplikatsioon!C396)</f>
        <v/>
      </c>
      <c r="D395" s="39" t="str">
        <f>IF(Eksplikatsioon!D396=0,"",Eksplikatsioon!D396)</f>
        <v/>
      </c>
      <c r="E395" s="39" t="str">
        <f>IF(Eksplikatsioon!F396=0,"",Eksplikatsioon!F396)</f>
        <v/>
      </c>
      <c r="F395" s="39" t="str">
        <f>IF(Eksplikatsioon!G396=0,"",Eksplikatsioon!G396)</f>
        <v/>
      </c>
      <c r="G395" s="39" t="str">
        <f>IF(Eksplikatsioon!I396=0,"",Eksplikatsioon!I396)</f>
        <v/>
      </c>
      <c r="H395" s="39" t="str">
        <f>IF(Eksplikatsioon!J396=0,"",Eksplikatsioon!J396)</f>
        <v/>
      </c>
      <c r="I395" s="39" t="str">
        <f>IF(Eksplikatsioon!K396=0,"",Eksplikatsioon!K396)</f>
        <v/>
      </c>
    </row>
    <row r="396" spans="1:9" x14ac:dyDescent="0.25">
      <c r="A396" s="39" t="str">
        <f>IF(Eksplikatsioon!A397=0,"",Eksplikatsioon!A397)</f>
        <v/>
      </c>
      <c r="B396" s="39" t="str">
        <f>IF(Eksplikatsioon!B397=0,"",Eksplikatsioon!B397)</f>
        <v/>
      </c>
      <c r="C396" s="39" t="str">
        <f>IF(Eksplikatsioon!C397=0,"",Eksplikatsioon!C397)</f>
        <v/>
      </c>
      <c r="D396" s="39" t="str">
        <f>IF(Eksplikatsioon!D397=0,"",Eksplikatsioon!D397)</f>
        <v/>
      </c>
      <c r="E396" s="39" t="str">
        <f>IF(Eksplikatsioon!F397=0,"",Eksplikatsioon!F397)</f>
        <v/>
      </c>
      <c r="F396" s="39" t="str">
        <f>IF(Eksplikatsioon!G397=0,"",Eksplikatsioon!G397)</f>
        <v/>
      </c>
      <c r="G396" s="39" t="str">
        <f>IF(Eksplikatsioon!I397=0,"",Eksplikatsioon!I397)</f>
        <v/>
      </c>
      <c r="H396" s="39" t="str">
        <f>IF(Eksplikatsioon!J397=0,"",Eksplikatsioon!J397)</f>
        <v/>
      </c>
      <c r="I396" s="39" t="str">
        <f>IF(Eksplikatsioon!K397=0,"",Eksplikatsioon!K397)</f>
        <v/>
      </c>
    </row>
    <row r="397" spans="1:9" x14ac:dyDescent="0.25">
      <c r="A397" s="39" t="str">
        <f>IF(Eksplikatsioon!A398=0,"",Eksplikatsioon!A398)</f>
        <v/>
      </c>
      <c r="B397" s="39" t="str">
        <f>IF(Eksplikatsioon!B398=0,"",Eksplikatsioon!B398)</f>
        <v/>
      </c>
      <c r="C397" s="39" t="str">
        <f>IF(Eksplikatsioon!C398=0,"",Eksplikatsioon!C398)</f>
        <v/>
      </c>
      <c r="D397" s="39" t="str">
        <f>IF(Eksplikatsioon!D398=0,"",Eksplikatsioon!D398)</f>
        <v/>
      </c>
      <c r="E397" s="39" t="str">
        <f>IF(Eksplikatsioon!F398=0,"",Eksplikatsioon!F398)</f>
        <v/>
      </c>
      <c r="F397" s="39" t="str">
        <f>IF(Eksplikatsioon!G398=0,"",Eksplikatsioon!G398)</f>
        <v/>
      </c>
      <c r="G397" s="39" t="str">
        <f>IF(Eksplikatsioon!I398=0,"",Eksplikatsioon!I398)</f>
        <v/>
      </c>
      <c r="H397" s="39" t="str">
        <f>IF(Eksplikatsioon!J398=0,"",Eksplikatsioon!J398)</f>
        <v/>
      </c>
      <c r="I397" s="39" t="str">
        <f>IF(Eksplikatsioon!K398=0,"",Eksplikatsioon!K398)</f>
        <v/>
      </c>
    </row>
    <row r="398" spans="1:9" x14ac:dyDescent="0.25">
      <c r="A398" s="39" t="str">
        <f>IF(Eksplikatsioon!A399=0,"",Eksplikatsioon!A399)</f>
        <v/>
      </c>
      <c r="B398" s="39" t="str">
        <f>IF(Eksplikatsioon!B399=0,"",Eksplikatsioon!B399)</f>
        <v/>
      </c>
      <c r="C398" s="39" t="str">
        <f>IF(Eksplikatsioon!C399=0,"",Eksplikatsioon!C399)</f>
        <v/>
      </c>
      <c r="D398" s="39" t="str">
        <f>IF(Eksplikatsioon!D399=0,"",Eksplikatsioon!D399)</f>
        <v/>
      </c>
      <c r="E398" s="39" t="str">
        <f>IF(Eksplikatsioon!F399=0,"",Eksplikatsioon!F399)</f>
        <v/>
      </c>
      <c r="F398" s="39" t="str">
        <f>IF(Eksplikatsioon!G399=0,"",Eksplikatsioon!G399)</f>
        <v/>
      </c>
      <c r="G398" s="39" t="str">
        <f>IF(Eksplikatsioon!I399=0,"",Eksplikatsioon!I399)</f>
        <v/>
      </c>
      <c r="H398" s="39" t="str">
        <f>IF(Eksplikatsioon!J399=0,"",Eksplikatsioon!J399)</f>
        <v/>
      </c>
      <c r="I398" s="39" t="str">
        <f>IF(Eksplikatsioon!K399=0,"",Eksplikatsioon!K399)</f>
        <v/>
      </c>
    </row>
    <row r="399" spans="1:9" x14ac:dyDescent="0.25">
      <c r="A399" s="39" t="str">
        <f>IF(Eksplikatsioon!A400=0,"",Eksplikatsioon!A400)</f>
        <v/>
      </c>
      <c r="B399" s="39" t="str">
        <f>IF(Eksplikatsioon!B400=0,"",Eksplikatsioon!B400)</f>
        <v/>
      </c>
      <c r="C399" s="39" t="str">
        <f>IF(Eksplikatsioon!C400=0,"",Eksplikatsioon!C400)</f>
        <v/>
      </c>
      <c r="D399" s="39" t="str">
        <f>IF(Eksplikatsioon!D400=0,"",Eksplikatsioon!D400)</f>
        <v/>
      </c>
      <c r="E399" s="39" t="str">
        <f>IF(Eksplikatsioon!F400=0,"",Eksplikatsioon!F400)</f>
        <v/>
      </c>
      <c r="F399" s="39" t="str">
        <f>IF(Eksplikatsioon!G400=0,"",Eksplikatsioon!G400)</f>
        <v/>
      </c>
      <c r="G399" s="39" t="str">
        <f>IF(Eksplikatsioon!I400=0,"",Eksplikatsioon!I400)</f>
        <v/>
      </c>
      <c r="H399" s="39" t="str">
        <f>IF(Eksplikatsioon!J400=0,"",Eksplikatsioon!J400)</f>
        <v/>
      </c>
      <c r="I399" s="39" t="str">
        <f>IF(Eksplikatsioon!K400=0,"",Eksplikatsioon!K400)</f>
        <v/>
      </c>
    </row>
    <row r="400" spans="1:9" x14ac:dyDescent="0.25">
      <c r="A400" s="39" t="str">
        <f>IF(Eksplikatsioon!A401=0,"",Eksplikatsioon!A401)</f>
        <v/>
      </c>
      <c r="B400" s="39" t="str">
        <f>IF(Eksplikatsioon!B401=0,"",Eksplikatsioon!B401)</f>
        <v/>
      </c>
      <c r="C400" s="39" t="str">
        <f>IF(Eksplikatsioon!C401=0,"",Eksplikatsioon!C401)</f>
        <v/>
      </c>
      <c r="D400" s="39" t="str">
        <f>IF(Eksplikatsioon!D401=0,"",Eksplikatsioon!D401)</f>
        <v/>
      </c>
      <c r="E400" s="39" t="str">
        <f>IF(Eksplikatsioon!F401=0,"",Eksplikatsioon!F401)</f>
        <v/>
      </c>
      <c r="F400" s="39" t="str">
        <f>IF(Eksplikatsioon!G401=0,"",Eksplikatsioon!G401)</f>
        <v/>
      </c>
      <c r="G400" s="39" t="str">
        <f>IF(Eksplikatsioon!I401=0,"",Eksplikatsioon!I401)</f>
        <v/>
      </c>
      <c r="H400" s="39" t="str">
        <f>IF(Eksplikatsioon!J401=0,"",Eksplikatsioon!J401)</f>
        <v/>
      </c>
      <c r="I400" s="39" t="str">
        <f>IF(Eksplikatsioon!K401=0,"",Eksplikatsioon!K401)</f>
        <v/>
      </c>
    </row>
    <row r="401" spans="1:9" x14ac:dyDescent="0.25">
      <c r="A401" s="39" t="str">
        <f>IF(Eksplikatsioon!A402=0,"",Eksplikatsioon!A402)</f>
        <v/>
      </c>
      <c r="B401" s="39" t="str">
        <f>IF(Eksplikatsioon!B402=0,"",Eksplikatsioon!B402)</f>
        <v/>
      </c>
      <c r="C401" s="39" t="str">
        <f>IF(Eksplikatsioon!C402=0,"",Eksplikatsioon!C402)</f>
        <v/>
      </c>
      <c r="D401" s="39" t="str">
        <f>IF(Eksplikatsioon!D402=0,"",Eksplikatsioon!D402)</f>
        <v/>
      </c>
      <c r="E401" s="39" t="str">
        <f>IF(Eksplikatsioon!F402=0,"",Eksplikatsioon!F402)</f>
        <v/>
      </c>
      <c r="F401" s="39" t="str">
        <f>IF(Eksplikatsioon!G402=0,"",Eksplikatsioon!G402)</f>
        <v/>
      </c>
      <c r="G401" s="39" t="str">
        <f>IF(Eksplikatsioon!I402=0,"",Eksplikatsioon!I402)</f>
        <v/>
      </c>
      <c r="H401" s="39" t="str">
        <f>IF(Eksplikatsioon!J402=0,"",Eksplikatsioon!J402)</f>
        <v/>
      </c>
      <c r="I401" s="39" t="str">
        <f>IF(Eksplikatsioon!K402=0,"",Eksplikatsioon!K402)</f>
        <v/>
      </c>
    </row>
    <row r="402" spans="1:9" x14ac:dyDescent="0.25">
      <c r="A402" s="39" t="str">
        <f>IF(Eksplikatsioon!A403=0,"",Eksplikatsioon!A403)</f>
        <v/>
      </c>
      <c r="B402" s="39" t="str">
        <f>IF(Eksplikatsioon!B403=0,"",Eksplikatsioon!B403)</f>
        <v/>
      </c>
      <c r="C402" s="39" t="str">
        <f>IF(Eksplikatsioon!C403=0,"",Eksplikatsioon!C403)</f>
        <v/>
      </c>
      <c r="D402" s="39" t="str">
        <f>IF(Eksplikatsioon!D403=0,"",Eksplikatsioon!D403)</f>
        <v/>
      </c>
      <c r="E402" s="39" t="str">
        <f>IF(Eksplikatsioon!F403=0,"",Eksplikatsioon!F403)</f>
        <v/>
      </c>
      <c r="F402" s="39" t="str">
        <f>IF(Eksplikatsioon!G403=0,"",Eksplikatsioon!G403)</f>
        <v/>
      </c>
      <c r="G402" s="39" t="str">
        <f>IF(Eksplikatsioon!I403=0,"",Eksplikatsioon!I403)</f>
        <v/>
      </c>
      <c r="H402" s="39" t="str">
        <f>IF(Eksplikatsioon!J403=0,"",Eksplikatsioon!J403)</f>
        <v/>
      </c>
      <c r="I402" s="39" t="str">
        <f>IF(Eksplikatsioon!K403=0,"",Eksplikatsioon!K403)</f>
        <v/>
      </c>
    </row>
    <row r="403" spans="1:9" x14ac:dyDescent="0.25">
      <c r="A403" s="39" t="str">
        <f>IF(Eksplikatsioon!A404=0,"",Eksplikatsioon!A404)</f>
        <v/>
      </c>
      <c r="B403" s="39" t="str">
        <f>IF(Eksplikatsioon!B404=0,"",Eksplikatsioon!B404)</f>
        <v/>
      </c>
      <c r="C403" s="39" t="str">
        <f>IF(Eksplikatsioon!C404=0,"",Eksplikatsioon!C404)</f>
        <v/>
      </c>
      <c r="D403" s="39" t="str">
        <f>IF(Eksplikatsioon!D404=0,"",Eksplikatsioon!D404)</f>
        <v/>
      </c>
      <c r="E403" s="39" t="str">
        <f>IF(Eksplikatsioon!F404=0,"",Eksplikatsioon!F404)</f>
        <v/>
      </c>
      <c r="F403" s="39" t="str">
        <f>IF(Eksplikatsioon!G404=0,"",Eksplikatsioon!G404)</f>
        <v/>
      </c>
      <c r="G403" s="39" t="str">
        <f>IF(Eksplikatsioon!I404=0,"",Eksplikatsioon!I404)</f>
        <v/>
      </c>
      <c r="H403" s="39" t="str">
        <f>IF(Eksplikatsioon!J404=0,"",Eksplikatsioon!J404)</f>
        <v/>
      </c>
      <c r="I403" s="39" t="str">
        <f>IF(Eksplikatsioon!K404=0,"",Eksplikatsioon!K404)</f>
        <v/>
      </c>
    </row>
    <row r="404" spans="1:9" x14ac:dyDescent="0.25">
      <c r="A404" s="39" t="str">
        <f>IF(Eksplikatsioon!A405=0,"",Eksplikatsioon!A405)</f>
        <v/>
      </c>
      <c r="B404" s="39" t="str">
        <f>IF(Eksplikatsioon!B405=0,"",Eksplikatsioon!B405)</f>
        <v/>
      </c>
      <c r="C404" s="39" t="str">
        <f>IF(Eksplikatsioon!C405=0,"",Eksplikatsioon!C405)</f>
        <v/>
      </c>
      <c r="D404" s="39" t="str">
        <f>IF(Eksplikatsioon!D405=0,"",Eksplikatsioon!D405)</f>
        <v/>
      </c>
      <c r="E404" s="39" t="str">
        <f>IF(Eksplikatsioon!F405=0,"",Eksplikatsioon!F405)</f>
        <v/>
      </c>
      <c r="F404" s="39" t="str">
        <f>IF(Eksplikatsioon!G405=0,"",Eksplikatsioon!G405)</f>
        <v/>
      </c>
      <c r="G404" s="39" t="str">
        <f>IF(Eksplikatsioon!I405=0,"",Eksplikatsioon!I405)</f>
        <v/>
      </c>
      <c r="H404" s="39" t="str">
        <f>IF(Eksplikatsioon!J405=0,"",Eksplikatsioon!J405)</f>
        <v/>
      </c>
      <c r="I404" s="39" t="str">
        <f>IF(Eksplikatsioon!K405=0,"",Eksplikatsioon!K405)</f>
        <v/>
      </c>
    </row>
    <row r="405" spans="1:9" x14ac:dyDescent="0.25">
      <c r="A405" s="39" t="str">
        <f>IF(Eksplikatsioon!A406=0,"",Eksplikatsioon!A406)</f>
        <v/>
      </c>
      <c r="B405" s="39" t="str">
        <f>IF(Eksplikatsioon!B406=0,"",Eksplikatsioon!B406)</f>
        <v/>
      </c>
      <c r="C405" s="39" t="str">
        <f>IF(Eksplikatsioon!C406=0,"",Eksplikatsioon!C406)</f>
        <v/>
      </c>
      <c r="D405" s="39" t="str">
        <f>IF(Eksplikatsioon!D406=0,"",Eksplikatsioon!D406)</f>
        <v/>
      </c>
      <c r="E405" s="39" t="str">
        <f>IF(Eksplikatsioon!F406=0,"",Eksplikatsioon!F406)</f>
        <v/>
      </c>
      <c r="F405" s="39" t="str">
        <f>IF(Eksplikatsioon!G406=0,"",Eksplikatsioon!G406)</f>
        <v/>
      </c>
      <c r="G405" s="39" t="str">
        <f>IF(Eksplikatsioon!I406=0,"",Eksplikatsioon!I406)</f>
        <v/>
      </c>
      <c r="H405" s="39" t="str">
        <f>IF(Eksplikatsioon!J406=0,"",Eksplikatsioon!J406)</f>
        <v/>
      </c>
      <c r="I405" s="39" t="str">
        <f>IF(Eksplikatsioon!K406=0,"",Eksplikatsioon!K406)</f>
        <v/>
      </c>
    </row>
    <row r="406" spans="1:9" x14ac:dyDescent="0.25">
      <c r="A406" s="39" t="str">
        <f>IF(Eksplikatsioon!A407=0,"",Eksplikatsioon!A407)</f>
        <v/>
      </c>
      <c r="B406" s="39" t="str">
        <f>IF(Eksplikatsioon!B407=0,"",Eksplikatsioon!B407)</f>
        <v/>
      </c>
      <c r="C406" s="39" t="str">
        <f>IF(Eksplikatsioon!C407=0,"",Eksplikatsioon!C407)</f>
        <v/>
      </c>
      <c r="D406" s="39" t="str">
        <f>IF(Eksplikatsioon!D407=0,"",Eksplikatsioon!D407)</f>
        <v/>
      </c>
      <c r="E406" s="39" t="str">
        <f>IF(Eksplikatsioon!F407=0,"",Eksplikatsioon!F407)</f>
        <v/>
      </c>
      <c r="F406" s="39" t="str">
        <f>IF(Eksplikatsioon!G407=0,"",Eksplikatsioon!G407)</f>
        <v/>
      </c>
      <c r="G406" s="39" t="str">
        <f>IF(Eksplikatsioon!I407=0,"",Eksplikatsioon!I407)</f>
        <v/>
      </c>
      <c r="H406" s="39" t="str">
        <f>IF(Eksplikatsioon!J407=0,"",Eksplikatsioon!J407)</f>
        <v/>
      </c>
      <c r="I406" s="39" t="str">
        <f>IF(Eksplikatsioon!K407=0,"",Eksplikatsioon!K407)</f>
        <v/>
      </c>
    </row>
    <row r="407" spans="1:9" x14ac:dyDescent="0.25">
      <c r="A407" s="39" t="str">
        <f>IF(Eksplikatsioon!A408=0,"",Eksplikatsioon!A408)</f>
        <v/>
      </c>
      <c r="B407" s="39" t="str">
        <f>IF(Eksplikatsioon!B408=0,"",Eksplikatsioon!B408)</f>
        <v/>
      </c>
      <c r="C407" s="39" t="str">
        <f>IF(Eksplikatsioon!C408=0,"",Eksplikatsioon!C408)</f>
        <v/>
      </c>
      <c r="D407" s="39" t="str">
        <f>IF(Eksplikatsioon!D408=0,"",Eksplikatsioon!D408)</f>
        <v/>
      </c>
      <c r="E407" s="39" t="str">
        <f>IF(Eksplikatsioon!F408=0,"",Eksplikatsioon!F408)</f>
        <v/>
      </c>
      <c r="F407" s="39" t="str">
        <f>IF(Eksplikatsioon!G408=0,"",Eksplikatsioon!G408)</f>
        <v/>
      </c>
      <c r="G407" s="39" t="str">
        <f>IF(Eksplikatsioon!I408=0,"",Eksplikatsioon!I408)</f>
        <v/>
      </c>
      <c r="H407" s="39" t="str">
        <f>IF(Eksplikatsioon!J408=0,"",Eksplikatsioon!J408)</f>
        <v/>
      </c>
      <c r="I407" s="39" t="str">
        <f>IF(Eksplikatsioon!K408=0,"",Eksplikatsioon!K408)</f>
        <v/>
      </c>
    </row>
    <row r="408" spans="1:9" x14ac:dyDescent="0.25">
      <c r="A408" s="39" t="str">
        <f>IF(Eksplikatsioon!A409=0,"",Eksplikatsioon!A409)</f>
        <v/>
      </c>
      <c r="B408" s="39" t="str">
        <f>IF(Eksplikatsioon!B409=0,"",Eksplikatsioon!B409)</f>
        <v/>
      </c>
      <c r="C408" s="39" t="str">
        <f>IF(Eksplikatsioon!C409=0,"",Eksplikatsioon!C409)</f>
        <v/>
      </c>
      <c r="D408" s="39" t="str">
        <f>IF(Eksplikatsioon!D409=0,"",Eksplikatsioon!D409)</f>
        <v/>
      </c>
      <c r="E408" s="39" t="str">
        <f>IF(Eksplikatsioon!F409=0,"",Eksplikatsioon!F409)</f>
        <v/>
      </c>
      <c r="F408" s="39" t="str">
        <f>IF(Eksplikatsioon!G409=0,"",Eksplikatsioon!G409)</f>
        <v/>
      </c>
      <c r="G408" s="39" t="str">
        <f>IF(Eksplikatsioon!I409=0,"",Eksplikatsioon!I409)</f>
        <v/>
      </c>
      <c r="H408" s="39" t="str">
        <f>IF(Eksplikatsioon!J409=0,"",Eksplikatsioon!J409)</f>
        <v/>
      </c>
      <c r="I408" s="39" t="str">
        <f>IF(Eksplikatsioon!K409=0,"",Eksplikatsioon!K409)</f>
        <v/>
      </c>
    </row>
    <row r="409" spans="1:9" x14ac:dyDescent="0.25">
      <c r="A409" s="39" t="str">
        <f>IF(Eksplikatsioon!A410=0,"",Eksplikatsioon!A410)</f>
        <v/>
      </c>
      <c r="B409" s="39" t="str">
        <f>IF(Eksplikatsioon!B410=0,"",Eksplikatsioon!B410)</f>
        <v/>
      </c>
      <c r="C409" s="39" t="str">
        <f>IF(Eksplikatsioon!C410=0,"",Eksplikatsioon!C410)</f>
        <v/>
      </c>
      <c r="D409" s="39" t="str">
        <f>IF(Eksplikatsioon!D410=0,"",Eksplikatsioon!D410)</f>
        <v/>
      </c>
      <c r="E409" s="39" t="str">
        <f>IF(Eksplikatsioon!F410=0,"",Eksplikatsioon!F410)</f>
        <v/>
      </c>
      <c r="F409" s="39" t="str">
        <f>IF(Eksplikatsioon!G410=0,"",Eksplikatsioon!G410)</f>
        <v/>
      </c>
      <c r="G409" s="39" t="str">
        <f>IF(Eksplikatsioon!I410=0,"",Eksplikatsioon!I410)</f>
        <v/>
      </c>
      <c r="H409" s="39" t="str">
        <f>IF(Eksplikatsioon!J410=0,"",Eksplikatsioon!J410)</f>
        <v/>
      </c>
      <c r="I409" s="39" t="str">
        <f>IF(Eksplikatsioon!K410=0,"",Eksplikatsioon!K410)</f>
        <v/>
      </c>
    </row>
    <row r="410" spans="1:9" x14ac:dyDescent="0.25">
      <c r="A410" s="39" t="str">
        <f>IF(Eksplikatsioon!A411=0,"",Eksplikatsioon!A411)</f>
        <v/>
      </c>
      <c r="B410" s="39" t="str">
        <f>IF(Eksplikatsioon!B411=0,"",Eksplikatsioon!B411)</f>
        <v/>
      </c>
      <c r="C410" s="39" t="str">
        <f>IF(Eksplikatsioon!C411=0,"",Eksplikatsioon!C411)</f>
        <v/>
      </c>
      <c r="D410" s="39" t="str">
        <f>IF(Eksplikatsioon!D411=0,"",Eksplikatsioon!D411)</f>
        <v/>
      </c>
      <c r="E410" s="39" t="str">
        <f>IF(Eksplikatsioon!F411=0,"",Eksplikatsioon!F411)</f>
        <v/>
      </c>
      <c r="F410" s="39" t="str">
        <f>IF(Eksplikatsioon!G411=0,"",Eksplikatsioon!G411)</f>
        <v/>
      </c>
      <c r="G410" s="39" t="str">
        <f>IF(Eksplikatsioon!I411=0,"",Eksplikatsioon!I411)</f>
        <v/>
      </c>
      <c r="H410" s="39" t="str">
        <f>IF(Eksplikatsioon!J411=0,"",Eksplikatsioon!J411)</f>
        <v/>
      </c>
      <c r="I410" s="39" t="str">
        <f>IF(Eksplikatsioon!K411=0,"",Eksplikatsioon!K411)</f>
        <v/>
      </c>
    </row>
    <row r="411" spans="1:9" x14ac:dyDescent="0.25">
      <c r="A411" s="39" t="str">
        <f>IF(Eksplikatsioon!A412=0,"",Eksplikatsioon!A412)</f>
        <v/>
      </c>
      <c r="B411" s="39" t="str">
        <f>IF(Eksplikatsioon!B412=0,"",Eksplikatsioon!B412)</f>
        <v/>
      </c>
      <c r="C411" s="39" t="str">
        <f>IF(Eksplikatsioon!C412=0,"",Eksplikatsioon!C412)</f>
        <v/>
      </c>
      <c r="D411" s="39" t="str">
        <f>IF(Eksplikatsioon!D412=0,"",Eksplikatsioon!D412)</f>
        <v/>
      </c>
      <c r="E411" s="39" t="str">
        <f>IF(Eksplikatsioon!F412=0,"",Eksplikatsioon!F412)</f>
        <v/>
      </c>
      <c r="F411" s="39" t="str">
        <f>IF(Eksplikatsioon!G412=0,"",Eksplikatsioon!G412)</f>
        <v/>
      </c>
      <c r="G411" s="39" t="str">
        <f>IF(Eksplikatsioon!I412=0,"",Eksplikatsioon!I412)</f>
        <v/>
      </c>
      <c r="H411" s="39" t="str">
        <f>IF(Eksplikatsioon!J412=0,"",Eksplikatsioon!J412)</f>
        <v/>
      </c>
      <c r="I411" s="39" t="str">
        <f>IF(Eksplikatsioon!K412=0,"",Eksplikatsioon!K412)</f>
        <v/>
      </c>
    </row>
    <row r="412" spans="1:9" x14ac:dyDescent="0.25">
      <c r="A412" s="39" t="str">
        <f>IF(Eksplikatsioon!A413=0,"",Eksplikatsioon!A413)</f>
        <v/>
      </c>
      <c r="B412" s="39" t="str">
        <f>IF(Eksplikatsioon!B413=0,"",Eksplikatsioon!B413)</f>
        <v/>
      </c>
      <c r="C412" s="39" t="str">
        <f>IF(Eksplikatsioon!C413=0,"",Eksplikatsioon!C413)</f>
        <v/>
      </c>
      <c r="D412" s="39" t="str">
        <f>IF(Eksplikatsioon!D413=0,"",Eksplikatsioon!D413)</f>
        <v/>
      </c>
      <c r="E412" s="39" t="str">
        <f>IF(Eksplikatsioon!F413=0,"",Eksplikatsioon!F413)</f>
        <v/>
      </c>
      <c r="F412" s="39" t="str">
        <f>IF(Eksplikatsioon!G413=0,"",Eksplikatsioon!G413)</f>
        <v/>
      </c>
      <c r="G412" s="39" t="str">
        <f>IF(Eksplikatsioon!I413=0,"",Eksplikatsioon!I413)</f>
        <v/>
      </c>
      <c r="H412" s="39" t="str">
        <f>IF(Eksplikatsioon!J413=0,"",Eksplikatsioon!J413)</f>
        <v/>
      </c>
      <c r="I412" s="39" t="str">
        <f>IF(Eksplikatsioon!K413=0,"",Eksplikatsioon!K413)</f>
        <v/>
      </c>
    </row>
    <row r="413" spans="1:9" x14ac:dyDescent="0.25">
      <c r="A413" s="39" t="str">
        <f>IF(Eksplikatsioon!A414=0,"",Eksplikatsioon!A414)</f>
        <v/>
      </c>
      <c r="B413" s="39" t="str">
        <f>IF(Eksplikatsioon!B414=0,"",Eksplikatsioon!B414)</f>
        <v/>
      </c>
      <c r="C413" s="39" t="str">
        <f>IF(Eksplikatsioon!C414=0,"",Eksplikatsioon!C414)</f>
        <v/>
      </c>
      <c r="D413" s="39" t="str">
        <f>IF(Eksplikatsioon!D414=0,"",Eksplikatsioon!D414)</f>
        <v/>
      </c>
      <c r="E413" s="39" t="str">
        <f>IF(Eksplikatsioon!F414=0,"",Eksplikatsioon!F414)</f>
        <v/>
      </c>
      <c r="F413" s="39" t="str">
        <f>IF(Eksplikatsioon!G414=0,"",Eksplikatsioon!G414)</f>
        <v/>
      </c>
      <c r="G413" s="39" t="str">
        <f>IF(Eksplikatsioon!I414=0,"",Eksplikatsioon!I414)</f>
        <v/>
      </c>
      <c r="H413" s="39" t="str">
        <f>IF(Eksplikatsioon!J414=0,"",Eksplikatsioon!J414)</f>
        <v/>
      </c>
      <c r="I413" s="39" t="str">
        <f>IF(Eksplikatsioon!K414=0,"",Eksplikatsioon!K414)</f>
        <v/>
      </c>
    </row>
    <row r="414" spans="1:9" x14ac:dyDescent="0.25">
      <c r="A414" s="39" t="str">
        <f>IF(Eksplikatsioon!A415=0,"",Eksplikatsioon!A415)</f>
        <v/>
      </c>
      <c r="B414" s="39" t="str">
        <f>IF(Eksplikatsioon!B415=0,"",Eksplikatsioon!B415)</f>
        <v/>
      </c>
      <c r="C414" s="39" t="str">
        <f>IF(Eksplikatsioon!C415=0,"",Eksplikatsioon!C415)</f>
        <v/>
      </c>
      <c r="D414" s="39" t="str">
        <f>IF(Eksplikatsioon!D415=0,"",Eksplikatsioon!D415)</f>
        <v/>
      </c>
      <c r="E414" s="39" t="str">
        <f>IF(Eksplikatsioon!F415=0,"",Eksplikatsioon!F415)</f>
        <v/>
      </c>
      <c r="F414" s="39" t="str">
        <f>IF(Eksplikatsioon!G415=0,"",Eksplikatsioon!G415)</f>
        <v/>
      </c>
      <c r="G414" s="39" t="str">
        <f>IF(Eksplikatsioon!I415=0,"",Eksplikatsioon!I415)</f>
        <v/>
      </c>
      <c r="H414" s="39" t="str">
        <f>IF(Eksplikatsioon!J415=0,"",Eksplikatsioon!J415)</f>
        <v/>
      </c>
      <c r="I414" s="39" t="str">
        <f>IF(Eksplikatsioon!K415=0,"",Eksplikatsioon!K415)</f>
        <v/>
      </c>
    </row>
    <row r="415" spans="1:9" x14ac:dyDescent="0.25">
      <c r="A415" s="39" t="str">
        <f>IF(Eksplikatsioon!A416=0,"",Eksplikatsioon!A416)</f>
        <v/>
      </c>
      <c r="B415" s="39" t="str">
        <f>IF(Eksplikatsioon!B416=0,"",Eksplikatsioon!B416)</f>
        <v/>
      </c>
      <c r="C415" s="39" t="str">
        <f>IF(Eksplikatsioon!C416=0,"",Eksplikatsioon!C416)</f>
        <v/>
      </c>
      <c r="D415" s="39" t="str">
        <f>IF(Eksplikatsioon!D416=0,"",Eksplikatsioon!D416)</f>
        <v/>
      </c>
      <c r="E415" s="39" t="str">
        <f>IF(Eksplikatsioon!F416=0,"",Eksplikatsioon!F416)</f>
        <v/>
      </c>
      <c r="F415" s="39" t="str">
        <f>IF(Eksplikatsioon!G416=0,"",Eksplikatsioon!G416)</f>
        <v/>
      </c>
      <c r="G415" s="39" t="str">
        <f>IF(Eksplikatsioon!I416=0,"",Eksplikatsioon!I416)</f>
        <v/>
      </c>
      <c r="H415" s="39" t="str">
        <f>IF(Eksplikatsioon!J416=0,"",Eksplikatsioon!J416)</f>
        <v/>
      </c>
      <c r="I415" s="39" t="str">
        <f>IF(Eksplikatsioon!K416=0,"",Eksplikatsioon!K416)</f>
        <v/>
      </c>
    </row>
    <row r="416" spans="1:9" x14ac:dyDescent="0.25">
      <c r="A416" s="39" t="str">
        <f>IF(Eksplikatsioon!A417=0,"",Eksplikatsioon!A417)</f>
        <v/>
      </c>
      <c r="B416" s="39" t="str">
        <f>IF(Eksplikatsioon!B417=0,"",Eksplikatsioon!B417)</f>
        <v/>
      </c>
      <c r="C416" s="39" t="str">
        <f>IF(Eksplikatsioon!C417=0,"",Eksplikatsioon!C417)</f>
        <v/>
      </c>
      <c r="D416" s="39" t="str">
        <f>IF(Eksplikatsioon!D417=0,"",Eksplikatsioon!D417)</f>
        <v/>
      </c>
      <c r="E416" s="39" t="str">
        <f>IF(Eksplikatsioon!F417=0,"",Eksplikatsioon!F417)</f>
        <v/>
      </c>
      <c r="F416" s="39" t="str">
        <f>IF(Eksplikatsioon!G417=0,"",Eksplikatsioon!G417)</f>
        <v/>
      </c>
      <c r="G416" s="39" t="str">
        <f>IF(Eksplikatsioon!I417=0,"",Eksplikatsioon!I417)</f>
        <v/>
      </c>
      <c r="H416" s="39" t="str">
        <f>IF(Eksplikatsioon!J417=0,"",Eksplikatsioon!J417)</f>
        <v/>
      </c>
      <c r="I416" s="39" t="str">
        <f>IF(Eksplikatsioon!K417=0,"",Eksplikatsioon!K417)</f>
        <v/>
      </c>
    </row>
    <row r="417" spans="1:9" x14ac:dyDescent="0.25">
      <c r="A417" s="39" t="str">
        <f>IF(Eksplikatsioon!A418=0,"",Eksplikatsioon!A418)</f>
        <v/>
      </c>
      <c r="B417" s="39" t="str">
        <f>IF(Eksplikatsioon!B418=0,"",Eksplikatsioon!B418)</f>
        <v/>
      </c>
      <c r="C417" s="39" t="str">
        <f>IF(Eksplikatsioon!C418=0,"",Eksplikatsioon!C418)</f>
        <v/>
      </c>
      <c r="D417" s="39" t="str">
        <f>IF(Eksplikatsioon!D418=0,"",Eksplikatsioon!D418)</f>
        <v/>
      </c>
      <c r="E417" s="39" t="str">
        <f>IF(Eksplikatsioon!F418=0,"",Eksplikatsioon!F418)</f>
        <v/>
      </c>
      <c r="F417" s="39" t="str">
        <f>IF(Eksplikatsioon!G418=0,"",Eksplikatsioon!G418)</f>
        <v/>
      </c>
      <c r="G417" s="39" t="str">
        <f>IF(Eksplikatsioon!I418=0,"",Eksplikatsioon!I418)</f>
        <v/>
      </c>
      <c r="H417" s="39" t="str">
        <f>IF(Eksplikatsioon!J418=0,"",Eksplikatsioon!J418)</f>
        <v/>
      </c>
      <c r="I417" s="39" t="str">
        <f>IF(Eksplikatsioon!K418=0,"",Eksplikatsioon!K418)</f>
        <v/>
      </c>
    </row>
    <row r="418" spans="1:9" x14ac:dyDescent="0.25">
      <c r="A418" s="39" t="str">
        <f>IF(Eksplikatsioon!A419=0,"",Eksplikatsioon!A419)</f>
        <v/>
      </c>
      <c r="B418" s="39" t="str">
        <f>IF(Eksplikatsioon!B419=0,"",Eksplikatsioon!B419)</f>
        <v/>
      </c>
      <c r="C418" s="39" t="str">
        <f>IF(Eksplikatsioon!C419=0,"",Eksplikatsioon!C419)</f>
        <v/>
      </c>
      <c r="D418" s="39" t="str">
        <f>IF(Eksplikatsioon!D419=0,"",Eksplikatsioon!D419)</f>
        <v/>
      </c>
      <c r="E418" s="39" t="str">
        <f>IF(Eksplikatsioon!F419=0,"",Eksplikatsioon!F419)</f>
        <v/>
      </c>
      <c r="F418" s="39" t="str">
        <f>IF(Eksplikatsioon!G419=0,"",Eksplikatsioon!G419)</f>
        <v/>
      </c>
      <c r="G418" s="39" t="str">
        <f>IF(Eksplikatsioon!I419=0,"",Eksplikatsioon!I419)</f>
        <v/>
      </c>
      <c r="H418" s="39" t="str">
        <f>IF(Eksplikatsioon!J419=0,"",Eksplikatsioon!J419)</f>
        <v/>
      </c>
      <c r="I418" s="39" t="str">
        <f>IF(Eksplikatsioon!K419=0,"",Eksplikatsioon!K419)</f>
        <v/>
      </c>
    </row>
    <row r="419" spans="1:9" x14ac:dyDescent="0.25">
      <c r="A419" s="39" t="str">
        <f>IF(Eksplikatsioon!A420=0,"",Eksplikatsioon!A420)</f>
        <v/>
      </c>
      <c r="B419" s="39" t="str">
        <f>IF(Eksplikatsioon!B420=0,"",Eksplikatsioon!B420)</f>
        <v/>
      </c>
      <c r="C419" s="39" t="str">
        <f>IF(Eksplikatsioon!C420=0,"",Eksplikatsioon!C420)</f>
        <v/>
      </c>
      <c r="D419" s="39" t="str">
        <f>IF(Eksplikatsioon!D420=0,"",Eksplikatsioon!D420)</f>
        <v/>
      </c>
      <c r="E419" s="39" t="str">
        <f>IF(Eksplikatsioon!F420=0,"",Eksplikatsioon!F420)</f>
        <v/>
      </c>
      <c r="F419" s="39" t="str">
        <f>IF(Eksplikatsioon!G420=0,"",Eksplikatsioon!G420)</f>
        <v/>
      </c>
      <c r="G419" s="39" t="str">
        <f>IF(Eksplikatsioon!I420=0,"",Eksplikatsioon!I420)</f>
        <v/>
      </c>
      <c r="H419" s="39" t="str">
        <f>IF(Eksplikatsioon!J420=0,"",Eksplikatsioon!J420)</f>
        <v/>
      </c>
      <c r="I419" s="39" t="str">
        <f>IF(Eksplikatsioon!K420=0,"",Eksplikatsioon!K420)</f>
        <v/>
      </c>
    </row>
    <row r="420" spans="1:9" x14ac:dyDescent="0.25">
      <c r="A420" s="39" t="str">
        <f>IF(Eksplikatsioon!A421=0,"",Eksplikatsioon!A421)</f>
        <v/>
      </c>
      <c r="B420" s="39" t="str">
        <f>IF(Eksplikatsioon!B421=0,"",Eksplikatsioon!B421)</f>
        <v/>
      </c>
      <c r="C420" s="39" t="str">
        <f>IF(Eksplikatsioon!C421=0,"",Eksplikatsioon!C421)</f>
        <v/>
      </c>
      <c r="D420" s="39" t="str">
        <f>IF(Eksplikatsioon!D421=0,"",Eksplikatsioon!D421)</f>
        <v/>
      </c>
      <c r="E420" s="39" t="str">
        <f>IF(Eksplikatsioon!F421=0,"",Eksplikatsioon!F421)</f>
        <v/>
      </c>
      <c r="F420" s="39" t="str">
        <f>IF(Eksplikatsioon!G421=0,"",Eksplikatsioon!G421)</f>
        <v/>
      </c>
      <c r="G420" s="39" t="str">
        <f>IF(Eksplikatsioon!I421=0,"",Eksplikatsioon!I421)</f>
        <v/>
      </c>
      <c r="H420" s="39" t="str">
        <f>IF(Eksplikatsioon!J421=0,"",Eksplikatsioon!J421)</f>
        <v/>
      </c>
      <c r="I420" s="39" t="str">
        <f>IF(Eksplikatsioon!K421=0,"",Eksplikatsioon!K421)</f>
        <v/>
      </c>
    </row>
    <row r="421" spans="1:9" x14ac:dyDescent="0.25">
      <c r="A421" s="39" t="str">
        <f>IF(Eksplikatsioon!A422=0,"",Eksplikatsioon!A422)</f>
        <v/>
      </c>
      <c r="B421" s="39" t="str">
        <f>IF(Eksplikatsioon!B422=0,"",Eksplikatsioon!B422)</f>
        <v/>
      </c>
      <c r="C421" s="39" t="str">
        <f>IF(Eksplikatsioon!C422=0,"",Eksplikatsioon!C422)</f>
        <v/>
      </c>
      <c r="D421" s="39" t="str">
        <f>IF(Eksplikatsioon!D422=0,"",Eksplikatsioon!D422)</f>
        <v/>
      </c>
      <c r="E421" s="39" t="str">
        <f>IF(Eksplikatsioon!F422=0,"",Eksplikatsioon!F422)</f>
        <v/>
      </c>
      <c r="F421" s="39" t="str">
        <f>IF(Eksplikatsioon!G422=0,"",Eksplikatsioon!G422)</f>
        <v/>
      </c>
      <c r="G421" s="39" t="str">
        <f>IF(Eksplikatsioon!I422=0,"",Eksplikatsioon!I422)</f>
        <v/>
      </c>
      <c r="H421" s="39" t="str">
        <f>IF(Eksplikatsioon!J422=0,"",Eksplikatsioon!J422)</f>
        <v/>
      </c>
      <c r="I421" s="39" t="str">
        <f>IF(Eksplikatsioon!K422=0,"",Eksplikatsioon!K422)</f>
        <v/>
      </c>
    </row>
    <row r="422" spans="1:9" x14ac:dyDescent="0.25">
      <c r="A422" s="39" t="str">
        <f>IF(Eksplikatsioon!A423=0,"",Eksplikatsioon!A423)</f>
        <v/>
      </c>
      <c r="B422" s="39" t="str">
        <f>IF(Eksplikatsioon!B423=0,"",Eksplikatsioon!B423)</f>
        <v/>
      </c>
      <c r="C422" s="39" t="str">
        <f>IF(Eksplikatsioon!C423=0,"",Eksplikatsioon!C423)</f>
        <v/>
      </c>
      <c r="D422" s="39" t="str">
        <f>IF(Eksplikatsioon!D423=0,"",Eksplikatsioon!D423)</f>
        <v/>
      </c>
      <c r="E422" s="39" t="str">
        <f>IF(Eksplikatsioon!F423=0,"",Eksplikatsioon!F423)</f>
        <v/>
      </c>
      <c r="F422" s="39" t="str">
        <f>IF(Eksplikatsioon!G423=0,"",Eksplikatsioon!G423)</f>
        <v/>
      </c>
      <c r="G422" s="39" t="str">
        <f>IF(Eksplikatsioon!I423=0,"",Eksplikatsioon!I423)</f>
        <v/>
      </c>
      <c r="H422" s="39" t="str">
        <f>IF(Eksplikatsioon!J423=0,"",Eksplikatsioon!J423)</f>
        <v/>
      </c>
      <c r="I422" s="39" t="str">
        <f>IF(Eksplikatsioon!K423=0,"",Eksplikatsioon!K423)</f>
        <v/>
      </c>
    </row>
    <row r="423" spans="1:9" x14ac:dyDescent="0.25">
      <c r="A423" s="39" t="str">
        <f>IF(Eksplikatsioon!A424=0,"",Eksplikatsioon!A424)</f>
        <v/>
      </c>
      <c r="B423" s="39" t="str">
        <f>IF(Eksplikatsioon!B424=0,"",Eksplikatsioon!B424)</f>
        <v/>
      </c>
      <c r="C423" s="39" t="str">
        <f>IF(Eksplikatsioon!C424=0,"",Eksplikatsioon!C424)</f>
        <v/>
      </c>
      <c r="D423" s="39" t="str">
        <f>IF(Eksplikatsioon!D424=0,"",Eksplikatsioon!D424)</f>
        <v/>
      </c>
      <c r="E423" s="39" t="str">
        <f>IF(Eksplikatsioon!F424=0,"",Eksplikatsioon!F424)</f>
        <v/>
      </c>
      <c r="F423" s="39" t="str">
        <f>IF(Eksplikatsioon!G424=0,"",Eksplikatsioon!G424)</f>
        <v/>
      </c>
      <c r="G423" s="39" t="str">
        <f>IF(Eksplikatsioon!I424=0,"",Eksplikatsioon!I424)</f>
        <v/>
      </c>
      <c r="H423" s="39" t="str">
        <f>IF(Eksplikatsioon!J424=0,"",Eksplikatsioon!J424)</f>
        <v/>
      </c>
      <c r="I423" s="39" t="str">
        <f>IF(Eksplikatsioon!K424=0,"",Eksplikatsioon!K424)</f>
        <v/>
      </c>
    </row>
    <row r="424" spans="1:9" x14ac:dyDescent="0.25">
      <c r="A424" s="39" t="str">
        <f>IF(Eksplikatsioon!A425=0,"",Eksplikatsioon!A425)</f>
        <v/>
      </c>
      <c r="B424" s="39" t="str">
        <f>IF(Eksplikatsioon!B425=0,"",Eksplikatsioon!B425)</f>
        <v/>
      </c>
      <c r="C424" s="39" t="str">
        <f>IF(Eksplikatsioon!C425=0,"",Eksplikatsioon!C425)</f>
        <v/>
      </c>
      <c r="D424" s="39" t="str">
        <f>IF(Eksplikatsioon!D425=0,"",Eksplikatsioon!D425)</f>
        <v/>
      </c>
      <c r="E424" s="39" t="str">
        <f>IF(Eksplikatsioon!F425=0,"",Eksplikatsioon!F425)</f>
        <v/>
      </c>
      <c r="F424" s="39" t="str">
        <f>IF(Eksplikatsioon!G425=0,"",Eksplikatsioon!G425)</f>
        <v/>
      </c>
      <c r="G424" s="39" t="str">
        <f>IF(Eksplikatsioon!I425=0,"",Eksplikatsioon!I425)</f>
        <v/>
      </c>
      <c r="H424" s="39" t="str">
        <f>IF(Eksplikatsioon!J425=0,"",Eksplikatsioon!J425)</f>
        <v/>
      </c>
      <c r="I424" s="39" t="str">
        <f>IF(Eksplikatsioon!K425=0,"",Eksplikatsioon!K425)</f>
        <v/>
      </c>
    </row>
    <row r="425" spans="1:9" x14ac:dyDescent="0.25">
      <c r="A425" s="39" t="str">
        <f>IF(Eksplikatsioon!A426=0,"",Eksplikatsioon!A426)</f>
        <v/>
      </c>
      <c r="B425" s="39" t="str">
        <f>IF(Eksplikatsioon!B426=0,"",Eksplikatsioon!B426)</f>
        <v/>
      </c>
      <c r="C425" s="39" t="str">
        <f>IF(Eksplikatsioon!C426=0,"",Eksplikatsioon!C426)</f>
        <v/>
      </c>
      <c r="D425" s="39" t="str">
        <f>IF(Eksplikatsioon!D426=0,"",Eksplikatsioon!D426)</f>
        <v/>
      </c>
      <c r="E425" s="39" t="str">
        <f>IF(Eksplikatsioon!F426=0,"",Eksplikatsioon!F426)</f>
        <v/>
      </c>
      <c r="F425" s="39" t="str">
        <f>IF(Eksplikatsioon!G426=0,"",Eksplikatsioon!G426)</f>
        <v/>
      </c>
      <c r="G425" s="39" t="str">
        <f>IF(Eksplikatsioon!I426=0,"",Eksplikatsioon!I426)</f>
        <v/>
      </c>
      <c r="H425" s="39" t="str">
        <f>IF(Eksplikatsioon!J426=0,"",Eksplikatsioon!J426)</f>
        <v/>
      </c>
      <c r="I425" s="39" t="str">
        <f>IF(Eksplikatsioon!K426=0,"",Eksplikatsioon!K426)</f>
        <v/>
      </c>
    </row>
    <row r="426" spans="1:9" x14ac:dyDescent="0.25">
      <c r="A426" s="39" t="str">
        <f>IF(Eksplikatsioon!A427=0,"",Eksplikatsioon!A427)</f>
        <v/>
      </c>
      <c r="B426" s="39" t="str">
        <f>IF(Eksplikatsioon!B427=0,"",Eksplikatsioon!B427)</f>
        <v/>
      </c>
      <c r="C426" s="39" t="str">
        <f>IF(Eksplikatsioon!C427=0,"",Eksplikatsioon!C427)</f>
        <v/>
      </c>
      <c r="D426" s="39" t="str">
        <f>IF(Eksplikatsioon!D427=0,"",Eksplikatsioon!D427)</f>
        <v/>
      </c>
      <c r="E426" s="39" t="str">
        <f>IF(Eksplikatsioon!F427=0,"",Eksplikatsioon!F427)</f>
        <v/>
      </c>
      <c r="F426" s="39" t="str">
        <f>IF(Eksplikatsioon!G427=0,"",Eksplikatsioon!G427)</f>
        <v/>
      </c>
      <c r="G426" s="39" t="str">
        <f>IF(Eksplikatsioon!I427=0,"",Eksplikatsioon!I427)</f>
        <v/>
      </c>
      <c r="H426" s="39" t="str">
        <f>IF(Eksplikatsioon!J427=0,"",Eksplikatsioon!J427)</f>
        <v/>
      </c>
      <c r="I426" s="39" t="str">
        <f>IF(Eksplikatsioon!K427=0,"",Eksplikatsioon!K427)</f>
        <v/>
      </c>
    </row>
    <row r="427" spans="1:9" x14ac:dyDescent="0.25">
      <c r="A427" s="39" t="str">
        <f>IF(Eksplikatsioon!A428=0,"",Eksplikatsioon!A428)</f>
        <v/>
      </c>
      <c r="B427" s="39" t="str">
        <f>IF(Eksplikatsioon!B428=0,"",Eksplikatsioon!B428)</f>
        <v/>
      </c>
      <c r="C427" s="39" t="str">
        <f>IF(Eksplikatsioon!C428=0,"",Eksplikatsioon!C428)</f>
        <v/>
      </c>
      <c r="D427" s="39" t="str">
        <f>IF(Eksplikatsioon!D428=0,"",Eksplikatsioon!D428)</f>
        <v/>
      </c>
      <c r="E427" s="39" t="str">
        <f>IF(Eksplikatsioon!F428=0,"",Eksplikatsioon!F428)</f>
        <v/>
      </c>
      <c r="F427" s="39" t="str">
        <f>IF(Eksplikatsioon!G428=0,"",Eksplikatsioon!G428)</f>
        <v/>
      </c>
      <c r="G427" s="39" t="str">
        <f>IF(Eksplikatsioon!I428=0,"",Eksplikatsioon!I428)</f>
        <v/>
      </c>
      <c r="H427" s="39" t="str">
        <f>IF(Eksplikatsioon!J428=0,"",Eksplikatsioon!J428)</f>
        <v/>
      </c>
      <c r="I427" s="39" t="str">
        <f>IF(Eksplikatsioon!K428=0,"",Eksplikatsioon!K428)</f>
        <v/>
      </c>
    </row>
    <row r="428" spans="1:9" x14ac:dyDescent="0.25">
      <c r="A428" s="39" t="str">
        <f>IF(Eksplikatsioon!A429=0,"",Eksplikatsioon!A429)</f>
        <v/>
      </c>
      <c r="B428" s="39" t="str">
        <f>IF(Eksplikatsioon!B429=0,"",Eksplikatsioon!B429)</f>
        <v/>
      </c>
      <c r="C428" s="39" t="str">
        <f>IF(Eksplikatsioon!C429=0,"",Eksplikatsioon!C429)</f>
        <v/>
      </c>
      <c r="D428" s="39" t="str">
        <f>IF(Eksplikatsioon!D429=0,"",Eksplikatsioon!D429)</f>
        <v/>
      </c>
      <c r="E428" s="39" t="str">
        <f>IF(Eksplikatsioon!F429=0,"",Eksplikatsioon!F429)</f>
        <v/>
      </c>
      <c r="F428" s="39" t="str">
        <f>IF(Eksplikatsioon!G429=0,"",Eksplikatsioon!G429)</f>
        <v/>
      </c>
      <c r="G428" s="39" t="str">
        <f>IF(Eksplikatsioon!I429=0,"",Eksplikatsioon!I429)</f>
        <v/>
      </c>
      <c r="H428" s="39" t="str">
        <f>IF(Eksplikatsioon!J429=0,"",Eksplikatsioon!J429)</f>
        <v/>
      </c>
      <c r="I428" s="39" t="str">
        <f>IF(Eksplikatsioon!K429=0,"",Eksplikatsioon!K429)</f>
        <v/>
      </c>
    </row>
    <row r="429" spans="1:9" x14ac:dyDescent="0.25">
      <c r="A429" s="39" t="str">
        <f>IF(Eksplikatsioon!A430=0,"",Eksplikatsioon!A430)</f>
        <v/>
      </c>
      <c r="B429" s="39" t="str">
        <f>IF(Eksplikatsioon!B430=0,"",Eksplikatsioon!B430)</f>
        <v/>
      </c>
      <c r="C429" s="39" t="str">
        <f>IF(Eksplikatsioon!C430=0,"",Eksplikatsioon!C430)</f>
        <v/>
      </c>
      <c r="D429" s="39" t="str">
        <f>IF(Eksplikatsioon!D430=0,"",Eksplikatsioon!D430)</f>
        <v/>
      </c>
      <c r="E429" s="39" t="str">
        <f>IF(Eksplikatsioon!F430=0,"",Eksplikatsioon!F430)</f>
        <v/>
      </c>
      <c r="F429" s="39" t="str">
        <f>IF(Eksplikatsioon!G430=0,"",Eksplikatsioon!G430)</f>
        <v/>
      </c>
      <c r="G429" s="39" t="str">
        <f>IF(Eksplikatsioon!I430=0,"",Eksplikatsioon!I430)</f>
        <v/>
      </c>
      <c r="H429" s="39" t="str">
        <f>IF(Eksplikatsioon!J430=0,"",Eksplikatsioon!J430)</f>
        <v/>
      </c>
      <c r="I429" s="39" t="str">
        <f>IF(Eksplikatsioon!K430=0,"",Eksplikatsioon!K430)</f>
        <v/>
      </c>
    </row>
    <row r="430" spans="1:9" x14ac:dyDescent="0.25">
      <c r="A430" s="39" t="str">
        <f>IF(Eksplikatsioon!A431=0,"",Eksplikatsioon!A431)</f>
        <v/>
      </c>
      <c r="B430" s="39" t="str">
        <f>IF(Eksplikatsioon!B431=0,"",Eksplikatsioon!B431)</f>
        <v/>
      </c>
      <c r="C430" s="39" t="str">
        <f>IF(Eksplikatsioon!C431=0,"",Eksplikatsioon!C431)</f>
        <v/>
      </c>
      <c r="D430" s="39" t="str">
        <f>IF(Eksplikatsioon!D431=0,"",Eksplikatsioon!D431)</f>
        <v/>
      </c>
      <c r="E430" s="39" t="str">
        <f>IF(Eksplikatsioon!F431=0,"",Eksplikatsioon!F431)</f>
        <v/>
      </c>
      <c r="F430" s="39" t="str">
        <f>IF(Eksplikatsioon!G431=0,"",Eksplikatsioon!G431)</f>
        <v/>
      </c>
      <c r="G430" s="39" t="str">
        <f>IF(Eksplikatsioon!I431=0,"",Eksplikatsioon!I431)</f>
        <v/>
      </c>
      <c r="H430" s="39" t="str">
        <f>IF(Eksplikatsioon!J431=0,"",Eksplikatsioon!J431)</f>
        <v/>
      </c>
      <c r="I430" s="39" t="str">
        <f>IF(Eksplikatsioon!K431=0,"",Eksplikatsioon!K431)</f>
        <v/>
      </c>
    </row>
    <row r="431" spans="1:9" x14ac:dyDescent="0.25">
      <c r="A431" s="39" t="str">
        <f>IF(Eksplikatsioon!A432=0,"",Eksplikatsioon!A432)</f>
        <v/>
      </c>
      <c r="B431" s="39" t="str">
        <f>IF(Eksplikatsioon!B432=0,"",Eksplikatsioon!B432)</f>
        <v/>
      </c>
      <c r="C431" s="39" t="str">
        <f>IF(Eksplikatsioon!C432=0,"",Eksplikatsioon!C432)</f>
        <v/>
      </c>
      <c r="D431" s="39" t="str">
        <f>IF(Eksplikatsioon!D432=0,"",Eksplikatsioon!D432)</f>
        <v/>
      </c>
      <c r="E431" s="39" t="str">
        <f>IF(Eksplikatsioon!F432=0,"",Eksplikatsioon!F432)</f>
        <v/>
      </c>
      <c r="F431" s="39" t="str">
        <f>IF(Eksplikatsioon!G432=0,"",Eksplikatsioon!G432)</f>
        <v/>
      </c>
      <c r="G431" s="39" t="str">
        <f>IF(Eksplikatsioon!I432=0,"",Eksplikatsioon!I432)</f>
        <v/>
      </c>
      <c r="H431" s="39" t="str">
        <f>IF(Eksplikatsioon!J432=0,"",Eksplikatsioon!J432)</f>
        <v/>
      </c>
      <c r="I431" s="39" t="str">
        <f>IF(Eksplikatsioon!K432=0,"",Eksplikatsioon!K432)</f>
        <v/>
      </c>
    </row>
    <row r="432" spans="1:9" x14ac:dyDescent="0.25">
      <c r="A432" s="39" t="str">
        <f>IF(Eksplikatsioon!A433=0,"",Eksplikatsioon!A433)</f>
        <v/>
      </c>
      <c r="B432" s="39" t="str">
        <f>IF(Eksplikatsioon!B433=0,"",Eksplikatsioon!B433)</f>
        <v/>
      </c>
      <c r="C432" s="39" t="str">
        <f>IF(Eksplikatsioon!C433=0,"",Eksplikatsioon!C433)</f>
        <v/>
      </c>
      <c r="D432" s="39" t="str">
        <f>IF(Eksplikatsioon!D433=0,"",Eksplikatsioon!D433)</f>
        <v/>
      </c>
      <c r="E432" s="39" t="str">
        <f>IF(Eksplikatsioon!F433=0,"",Eksplikatsioon!F433)</f>
        <v/>
      </c>
      <c r="F432" s="39" t="str">
        <f>IF(Eksplikatsioon!G433=0,"",Eksplikatsioon!G433)</f>
        <v/>
      </c>
      <c r="G432" s="39" t="str">
        <f>IF(Eksplikatsioon!I433=0,"",Eksplikatsioon!I433)</f>
        <v/>
      </c>
      <c r="H432" s="39" t="str">
        <f>IF(Eksplikatsioon!J433=0,"",Eksplikatsioon!J433)</f>
        <v/>
      </c>
      <c r="I432" s="39" t="str">
        <f>IF(Eksplikatsioon!K433=0,"",Eksplikatsioon!K433)</f>
        <v/>
      </c>
    </row>
    <row r="433" spans="1:9" x14ac:dyDescent="0.25">
      <c r="A433" s="39" t="str">
        <f>IF(Eksplikatsioon!A434=0,"",Eksplikatsioon!A434)</f>
        <v/>
      </c>
      <c r="B433" s="39" t="str">
        <f>IF(Eksplikatsioon!B434=0,"",Eksplikatsioon!B434)</f>
        <v/>
      </c>
      <c r="C433" s="39" t="str">
        <f>IF(Eksplikatsioon!C434=0,"",Eksplikatsioon!C434)</f>
        <v/>
      </c>
      <c r="D433" s="39" t="str">
        <f>IF(Eksplikatsioon!D434=0,"",Eksplikatsioon!D434)</f>
        <v/>
      </c>
      <c r="E433" s="39" t="str">
        <f>IF(Eksplikatsioon!F434=0,"",Eksplikatsioon!F434)</f>
        <v/>
      </c>
      <c r="F433" s="39" t="str">
        <f>IF(Eksplikatsioon!G434=0,"",Eksplikatsioon!G434)</f>
        <v/>
      </c>
      <c r="G433" s="39" t="str">
        <f>IF(Eksplikatsioon!I434=0,"",Eksplikatsioon!I434)</f>
        <v/>
      </c>
      <c r="H433" s="39" t="str">
        <f>IF(Eksplikatsioon!J434=0,"",Eksplikatsioon!J434)</f>
        <v/>
      </c>
      <c r="I433" s="39" t="str">
        <f>IF(Eksplikatsioon!K434=0,"",Eksplikatsioon!K434)</f>
        <v/>
      </c>
    </row>
    <row r="434" spans="1:9" x14ac:dyDescent="0.25">
      <c r="A434" s="39" t="str">
        <f>IF(Eksplikatsioon!A435=0,"",Eksplikatsioon!A435)</f>
        <v/>
      </c>
      <c r="B434" s="39" t="str">
        <f>IF(Eksplikatsioon!B435=0,"",Eksplikatsioon!B435)</f>
        <v/>
      </c>
      <c r="C434" s="39" t="str">
        <f>IF(Eksplikatsioon!C435=0,"",Eksplikatsioon!C435)</f>
        <v/>
      </c>
      <c r="D434" s="39" t="str">
        <f>IF(Eksplikatsioon!D435=0,"",Eksplikatsioon!D435)</f>
        <v/>
      </c>
      <c r="E434" s="39" t="str">
        <f>IF(Eksplikatsioon!F435=0,"",Eksplikatsioon!F435)</f>
        <v/>
      </c>
      <c r="F434" s="39" t="str">
        <f>IF(Eksplikatsioon!G435=0,"",Eksplikatsioon!G435)</f>
        <v/>
      </c>
      <c r="G434" s="39" t="str">
        <f>IF(Eksplikatsioon!I435=0,"",Eksplikatsioon!I435)</f>
        <v/>
      </c>
      <c r="H434" s="39" t="str">
        <f>IF(Eksplikatsioon!J435=0,"",Eksplikatsioon!J435)</f>
        <v/>
      </c>
      <c r="I434" s="39" t="str">
        <f>IF(Eksplikatsioon!K435=0,"",Eksplikatsioon!K435)</f>
        <v/>
      </c>
    </row>
    <row r="435" spans="1:9" x14ac:dyDescent="0.25">
      <c r="A435" s="39" t="str">
        <f>IF(Eksplikatsioon!A436=0,"",Eksplikatsioon!A436)</f>
        <v/>
      </c>
      <c r="B435" s="39" t="str">
        <f>IF(Eksplikatsioon!B436=0,"",Eksplikatsioon!B436)</f>
        <v/>
      </c>
      <c r="C435" s="39" t="str">
        <f>IF(Eksplikatsioon!C436=0,"",Eksplikatsioon!C436)</f>
        <v/>
      </c>
      <c r="D435" s="39" t="str">
        <f>IF(Eksplikatsioon!D436=0,"",Eksplikatsioon!D436)</f>
        <v/>
      </c>
      <c r="E435" s="39" t="str">
        <f>IF(Eksplikatsioon!F436=0,"",Eksplikatsioon!F436)</f>
        <v/>
      </c>
      <c r="F435" s="39" t="str">
        <f>IF(Eksplikatsioon!G436=0,"",Eksplikatsioon!G436)</f>
        <v/>
      </c>
      <c r="G435" s="39" t="str">
        <f>IF(Eksplikatsioon!I436=0,"",Eksplikatsioon!I436)</f>
        <v/>
      </c>
      <c r="H435" s="39" t="str">
        <f>IF(Eksplikatsioon!J436=0,"",Eksplikatsioon!J436)</f>
        <v/>
      </c>
      <c r="I435" s="39" t="str">
        <f>IF(Eksplikatsioon!K436=0,"",Eksplikatsioon!K436)</f>
        <v/>
      </c>
    </row>
    <row r="436" spans="1:9" x14ac:dyDescent="0.25">
      <c r="A436" s="39" t="str">
        <f>IF(Eksplikatsioon!A437=0,"",Eksplikatsioon!A437)</f>
        <v/>
      </c>
      <c r="B436" s="39" t="str">
        <f>IF(Eksplikatsioon!B437=0,"",Eksplikatsioon!B437)</f>
        <v/>
      </c>
      <c r="C436" s="39" t="str">
        <f>IF(Eksplikatsioon!C437=0,"",Eksplikatsioon!C437)</f>
        <v/>
      </c>
      <c r="D436" s="39" t="str">
        <f>IF(Eksplikatsioon!D437=0,"",Eksplikatsioon!D437)</f>
        <v/>
      </c>
      <c r="E436" s="39" t="str">
        <f>IF(Eksplikatsioon!F437=0,"",Eksplikatsioon!F437)</f>
        <v/>
      </c>
      <c r="F436" s="39" t="str">
        <f>IF(Eksplikatsioon!G437=0,"",Eksplikatsioon!G437)</f>
        <v/>
      </c>
      <c r="G436" s="39" t="str">
        <f>IF(Eksplikatsioon!I437=0,"",Eksplikatsioon!I437)</f>
        <v/>
      </c>
      <c r="H436" s="39" t="str">
        <f>IF(Eksplikatsioon!J437=0,"",Eksplikatsioon!J437)</f>
        <v/>
      </c>
      <c r="I436" s="39" t="str">
        <f>IF(Eksplikatsioon!K437=0,"",Eksplikatsioon!K437)</f>
        <v/>
      </c>
    </row>
    <row r="437" spans="1:9" x14ac:dyDescent="0.25">
      <c r="A437" s="39" t="str">
        <f>IF(Eksplikatsioon!A438=0,"",Eksplikatsioon!A438)</f>
        <v/>
      </c>
      <c r="B437" s="39" t="str">
        <f>IF(Eksplikatsioon!B438=0,"",Eksplikatsioon!B438)</f>
        <v/>
      </c>
      <c r="C437" s="39" t="str">
        <f>IF(Eksplikatsioon!C438=0,"",Eksplikatsioon!C438)</f>
        <v/>
      </c>
      <c r="D437" s="39" t="str">
        <f>IF(Eksplikatsioon!D438=0,"",Eksplikatsioon!D438)</f>
        <v/>
      </c>
      <c r="E437" s="39" t="str">
        <f>IF(Eksplikatsioon!F438=0,"",Eksplikatsioon!F438)</f>
        <v/>
      </c>
      <c r="F437" s="39" t="str">
        <f>IF(Eksplikatsioon!G438=0,"",Eksplikatsioon!G438)</f>
        <v/>
      </c>
      <c r="G437" s="39" t="str">
        <f>IF(Eksplikatsioon!I438=0,"",Eksplikatsioon!I438)</f>
        <v/>
      </c>
      <c r="H437" s="39" t="str">
        <f>IF(Eksplikatsioon!J438=0,"",Eksplikatsioon!J438)</f>
        <v/>
      </c>
      <c r="I437" s="39" t="str">
        <f>IF(Eksplikatsioon!K438=0,"",Eksplikatsioon!K438)</f>
        <v/>
      </c>
    </row>
    <row r="438" spans="1:9" x14ac:dyDescent="0.25">
      <c r="A438" s="39" t="str">
        <f>IF(Eksplikatsioon!A439=0,"",Eksplikatsioon!A439)</f>
        <v/>
      </c>
      <c r="B438" s="39" t="str">
        <f>IF(Eksplikatsioon!B439=0,"",Eksplikatsioon!B439)</f>
        <v/>
      </c>
      <c r="C438" s="39" t="str">
        <f>IF(Eksplikatsioon!C439=0,"",Eksplikatsioon!C439)</f>
        <v/>
      </c>
      <c r="D438" s="39" t="str">
        <f>IF(Eksplikatsioon!D439=0,"",Eksplikatsioon!D439)</f>
        <v/>
      </c>
      <c r="E438" s="39" t="str">
        <f>IF(Eksplikatsioon!F439=0,"",Eksplikatsioon!F439)</f>
        <v/>
      </c>
      <c r="F438" s="39" t="str">
        <f>IF(Eksplikatsioon!G439=0,"",Eksplikatsioon!G439)</f>
        <v/>
      </c>
      <c r="G438" s="39" t="str">
        <f>IF(Eksplikatsioon!I439=0,"",Eksplikatsioon!I439)</f>
        <v/>
      </c>
      <c r="H438" s="39" t="str">
        <f>IF(Eksplikatsioon!J439=0,"",Eksplikatsioon!J439)</f>
        <v/>
      </c>
      <c r="I438" s="39" t="str">
        <f>IF(Eksplikatsioon!K439=0,"",Eksplikatsioon!K439)</f>
        <v/>
      </c>
    </row>
    <row r="439" spans="1:9" x14ac:dyDescent="0.25">
      <c r="A439" s="39" t="str">
        <f>IF(Eksplikatsioon!A440=0,"",Eksplikatsioon!A440)</f>
        <v/>
      </c>
      <c r="B439" s="39" t="str">
        <f>IF(Eksplikatsioon!B440=0,"",Eksplikatsioon!B440)</f>
        <v/>
      </c>
      <c r="C439" s="39" t="str">
        <f>IF(Eksplikatsioon!C440=0,"",Eksplikatsioon!C440)</f>
        <v/>
      </c>
      <c r="D439" s="39" t="str">
        <f>IF(Eksplikatsioon!D440=0,"",Eksplikatsioon!D440)</f>
        <v/>
      </c>
      <c r="E439" s="39" t="str">
        <f>IF(Eksplikatsioon!F440=0,"",Eksplikatsioon!F440)</f>
        <v/>
      </c>
      <c r="F439" s="39" t="str">
        <f>IF(Eksplikatsioon!G440=0,"",Eksplikatsioon!G440)</f>
        <v/>
      </c>
      <c r="G439" s="39" t="str">
        <f>IF(Eksplikatsioon!I440=0,"",Eksplikatsioon!I440)</f>
        <v/>
      </c>
      <c r="H439" s="39" t="str">
        <f>IF(Eksplikatsioon!J440=0,"",Eksplikatsioon!J440)</f>
        <v/>
      </c>
      <c r="I439" s="39" t="str">
        <f>IF(Eksplikatsioon!K440=0,"",Eksplikatsioon!K440)</f>
        <v/>
      </c>
    </row>
    <row r="440" spans="1:9" x14ac:dyDescent="0.25">
      <c r="A440" s="39" t="str">
        <f>IF(Eksplikatsioon!A441=0,"",Eksplikatsioon!A441)</f>
        <v/>
      </c>
      <c r="B440" s="39" t="str">
        <f>IF(Eksplikatsioon!B441=0,"",Eksplikatsioon!B441)</f>
        <v/>
      </c>
      <c r="C440" s="39" t="str">
        <f>IF(Eksplikatsioon!C441=0,"",Eksplikatsioon!C441)</f>
        <v/>
      </c>
      <c r="D440" s="39" t="str">
        <f>IF(Eksplikatsioon!D441=0,"",Eksplikatsioon!D441)</f>
        <v/>
      </c>
      <c r="E440" s="39" t="str">
        <f>IF(Eksplikatsioon!F441=0,"",Eksplikatsioon!F441)</f>
        <v/>
      </c>
      <c r="F440" s="39" t="str">
        <f>IF(Eksplikatsioon!G441=0,"",Eksplikatsioon!G441)</f>
        <v/>
      </c>
      <c r="G440" s="39" t="str">
        <f>IF(Eksplikatsioon!I441=0,"",Eksplikatsioon!I441)</f>
        <v/>
      </c>
      <c r="H440" s="39" t="str">
        <f>IF(Eksplikatsioon!J441=0,"",Eksplikatsioon!J441)</f>
        <v/>
      </c>
      <c r="I440" s="39" t="str">
        <f>IF(Eksplikatsioon!K441=0,"",Eksplikatsioon!K441)</f>
        <v/>
      </c>
    </row>
    <row r="441" spans="1:9" x14ac:dyDescent="0.25">
      <c r="A441" s="39" t="str">
        <f>IF(Eksplikatsioon!A442=0,"",Eksplikatsioon!A442)</f>
        <v/>
      </c>
      <c r="B441" s="39" t="str">
        <f>IF(Eksplikatsioon!B442=0,"",Eksplikatsioon!B442)</f>
        <v/>
      </c>
      <c r="C441" s="39" t="str">
        <f>IF(Eksplikatsioon!C442=0,"",Eksplikatsioon!C442)</f>
        <v/>
      </c>
      <c r="D441" s="39" t="str">
        <f>IF(Eksplikatsioon!D442=0,"",Eksplikatsioon!D442)</f>
        <v/>
      </c>
      <c r="E441" s="39" t="str">
        <f>IF(Eksplikatsioon!F442=0,"",Eksplikatsioon!F442)</f>
        <v/>
      </c>
      <c r="F441" s="39" t="str">
        <f>IF(Eksplikatsioon!G442=0,"",Eksplikatsioon!G442)</f>
        <v/>
      </c>
      <c r="G441" s="39" t="str">
        <f>IF(Eksplikatsioon!I442=0,"",Eksplikatsioon!I442)</f>
        <v/>
      </c>
      <c r="H441" s="39" t="str">
        <f>IF(Eksplikatsioon!J442=0,"",Eksplikatsioon!J442)</f>
        <v/>
      </c>
      <c r="I441" s="39" t="str">
        <f>IF(Eksplikatsioon!K442=0,"",Eksplikatsioon!K442)</f>
        <v/>
      </c>
    </row>
    <row r="442" spans="1:9" x14ac:dyDescent="0.25">
      <c r="A442" s="39" t="str">
        <f>IF(Eksplikatsioon!A443=0,"",Eksplikatsioon!A443)</f>
        <v/>
      </c>
      <c r="B442" s="39" t="str">
        <f>IF(Eksplikatsioon!B443=0,"",Eksplikatsioon!B443)</f>
        <v/>
      </c>
      <c r="C442" s="39" t="str">
        <f>IF(Eksplikatsioon!C443=0,"",Eksplikatsioon!C443)</f>
        <v/>
      </c>
      <c r="D442" s="39" t="str">
        <f>IF(Eksplikatsioon!D443=0,"",Eksplikatsioon!D443)</f>
        <v/>
      </c>
      <c r="E442" s="39" t="str">
        <f>IF(Eksplikatsioon!F443=0,"",Eksplikatsioon!F443)</f>
        <v/>
      </c>
      <c r="F442" s="39" t="str">
        <f>IF(Eksplikatsioon!G443=0,"",Eksplikatsioon!G443)</f>
        <v/>
      </c>
      <c r="G442" s="39" t="str">
        <f>IF(Eksplikatsioon!I443=0,"",Eksplikatsioon!I443)</f>
        <v/>
      </c>
      <c r="H442" s="39" t="str">
        <f>IF(Eksplikatsioon!J443=0,"",Eksplikatsioon!J443)</f>
        <v/>
      </c>
      <c r="I442" s="39" t="str">
        <f>IF(Eksplikatsioon!K443=0,"",Eksplikatsioon!K443)</f>
        <v/>
      </c>
    </row>
    <row r="443" spans="1:9" x14ac:dyDescent="0.25">
      <c r="A443" s="39" t="str">
        <f>IF(Eksplikatsioon!A444=0,"",Eksplikatsioon!A444)</f>
        <v/>
      </c>
      <c r="B443" s="39" t="str">
        <f>IF(Eksplikatsioon!B444=0,"",Eksplikatsioon!B444)</f>
        <v/>
      </c>
      <c r="C443" s="39" t="str">
        <f>IF(Eksplikatsioon!C444=0,"",Eksplikatsioon!C444)</f>
        <v/>
      </c>
      <c r="D443" s="39" t="str">
        <f>IF(Eksplikatsioon!D444=0,"",Eksplikatsioon!D444)</f>
        <v/>
      </c>
      <c r="E443" s="39" t="str">
        <f>IF(Eksplikatsioon!F444=0,"",Eksplikatsioon!F444)</f>
        <v/>
      </c>
      <c r="F443" s="39" t="str">
        <f>IF(Eksplikatsioon!G444=0,"",Eksplikatsioon!G444)</f>
        <v/>
      </c>
      <c r="G443" s="39" t="str">
        <f>IF(Eksplikatsioon!I444=0,"",Eksplikatsioon!I444)</f>
        <v/>
      </c>
      <c r="H443" s="39" t="str">
        <f>IF(Eksplikatsioon!J444=0,"",Eksplikatsioon!J444)</f>
        <v/>
      </c>
      <c r="I443" s="39" t="str">
        <f>IF(Eksplikatsioon!K444=0,"",Eksplikatsioon!K444)</f>
        <v/>
      </c>
    </row>
    <row r="444" spans="1:9" x14ac:dyDescent="0.25">
      <c r="A444" s="39" t="str">
        <f>IF(Eksplikatsioon!A445=0,"",Eksplikatsioon!A445)</f>
        <v/>
      </c>
      <c r="B444" s="39" t="str">
        <f>IF(Eksplikatsioon!B445=0,"",Eksplikatsioon!B445)</f>
        <v/>
      </c>
      <c r="C444" s="39" t="str">
        <f>IF(Eksplikatsioon!C445=0,"",Eksplikatsioon!C445)</f>
        <v/>
      </c>
      <c r="D444" s="39" t="str">
        <f>IF(Eksplikatsioon!D445=0,"",Eksplikatsioon!D445)</f>
        <v/>
      </c>
      <c r="E444" s="39" t="str">
        <f>IF(Eksplikatsioon!F445=0,"",Eksplikatsioon!F445)</f>
        <v/>
      </c>
      <c r="F444" s="39" t="str">
        <f>IF(Eksplikatsioon!G445=0,"",Eksplikatsioon!G445)</f>
        <v/>
      </c>
      <c r="G444" s="39" t="str">
        <f>IF(Eksplikatsioon!I445=0,"",Eksplikatsioon!I445)</f>
        <v/>
      </c>
      <c r="H444" s="39" t="str">
        <f>IF(Eksplikatsioon!J445=0,"",Eksplikatsioon!J445)</f>
        <v/>
      </c>
      <c r="I444" s="39" t="str">
        <f>IF(Eksplikatsioon!K445=0,"",Eksplikatsioon!K445)</f>
        <v/>
      </c>
    </row>
    <row r="445" spans="1:9" x14ac:dyDescent="0.25">
      <c r="A445" s="39" t="str">
        <f>IF(Eksplikatsioon!A446=0,"",Eksplikatsioon!A446)</f>
        <v/>
      </c>
      <c r="B445" s="39" t="str">
        <f>IF(Eksplikatsioon!B446=0,"",Eksplikatsioon!B446)</f>
        <v/>
      </c>
      <c r="C445" s="39" t="str">
        <f>IF(Eksplikatsioon!C446=0,"",Eksplikatsioon!C446)</f>
        <v/>
      </c>
      <c r="D445" s="39" t="str">
        <f>IF(Eksplikatsioon!D446=0,"",Eksplikatsioon!D446)</f>
        <v/>
      </c>
      <c r="E445" s="39" t="str">
        <f>IF(Eksplikatsioon!F446=0,"",Eksplikatsioon!F446)</f>
        <v/>
      </c>
      <c r="F445" s="39" t="str">
        <f>IF(Eksplikatsioon!G446=0,"",Eksplikatsioon!G446)</f>
        <v/>
      </c>
      <c r="G445" s="39" t="str">
        <f>IF(Eksplikatsioon!I446=0,"",Eksplikatsioon!I446)</f>
        <v/>
      </c>
      <c r="H445" s="39" t="str">
        <f>IF(Eksplikatsioon!J446=0,"",Eksplikatsioon!J446)</f>
        <v/>
      </c>
      <c r="I445" s="39" t="str">
        <f>IF(Eksplikatsioon!K446=0,"",Eksplikatsioon!K446)</f>
        <v/>
      </c>
    </row>
    <row r="446" spans="1:9" x14ac:dyDescent="0.25">
      <c r="A446" s="39" t="str">
        <f>IF(Eksplikatsioon!A447=0,"",Eksplikatsioon!A447)</f>
        <v/>
      </c>
      <c r="B446" s="39" t="str">
        <f>IF(Eksplikatsioon!B447=0,"",Eksplikatsioon!B447)</f>
        <v/>
      </c>
      <c r="C446" s="39" t="str">
        <f>IF(Eksplikatsioon!C447=0,"",Eksplikatsioon!C447)</f>
        <v/>
      </c>
      <c r="D446" s="39" t="str">
        <f>IF(Eksplikatsioon!D447=0,"",Eksplikatsioon!D447)</f>
        <v/>
      </c>
      <c r="E446" s="39" t="str">
        <f>IF(Eksplikatsioon!F447=0,"",Eksplikatsioon!F447)</f>
        <v/>
      </c>
      <c r="F446" s="39" t="str">
        <f>IF(Eksplikatsioon!G447=0,"",Eksplikatsioon!G447)</f>
        <v/>
      </c>
      <c r="G446" s="39" t="str">
        <f>IF(Eksplikatsioon!I447=0,"",Eksplikatsioon!I447)</f>
        <v/>
      </c>
      <c r="H446" s="39" t="str">
        <f>IF(Eksplikatsioon!J447=0,"",Eksplikatsioon!J447)</f>
        <v/>
      </c>
      <c r="I446" s="39" t="str">
        <f>IF(Eksplikatsioon!K447=0,"",Eksplikatsioon!K447)</f>
        <v/>
      </c>
    </row>
    <row r="447" spans="1:9" x14ac:dyDescent="0.25">
      <c r="A447" s="39" t="str">
        <f>IF(Eksplikatsioon!A448=0,"",Eksplikatsioon!A448)</f>
        <v/>
      </c>
      <c r="B447" s="39" t="str">
        <f>IF(Eksplikatsioon!B448=0,"",Eksplikatsioon!B448)</f>
        <v/>
      </c>
      <c r="C447" s="39" t="str">
        <f>IF(Eksplikatsioon!C448=0,"",Eksplikatsioon!C448)</f>
        <v/>
      </c>
      <c r="D447" s="39" t="str">
        <f>IF(Eksplikatsioon!D448=0,"",Eksplikatsioon!D448)</f>
        <v/>
      </c>
      <c r="E447" s="39" t="str">
        <f>IF(Eksplikatsioon!F448=0,"",Eksplikatsioon!F448)</f>
        <v/>
      </c>
      <c r="F447" s="39" t="str">
        <f>IF(Eksplikatsioon!G448=0,"",Eksplikatsioon!G448)</f>
        <v/>
      </c>
      <c r="G447" s="39" t="str">
        <f>IF(Eksplikatsioon!I448=0,"",Eksplikatsioon!I448)</f>
        <v/>
      </c>
      <c r="H447" s="39" t="str">
        <f>IF(Eksplikatsioon!J448=0,"",Eksplikatsioon!J448)</f>
        <v/>
      </c>
      <c r="I447" s="39" t="str">
        <f>IF(Eksplikatsioon!K448=0,"",Eksplikatsioon!K448)</f>
        <v/>
      </c>
    </row>
    <row r="448" spans="1:9" x14ac:dyDescent="0.25">
      <c r="A448" s="39" t="str">
        <f>IF(Eksplikatsioon!A449=0,"",Eksplikatsioon!A449)</f>
        <v/>
      </c>
      <c r="B448" s="39" t="str">
        <f>IF(Eksplikatsioon!B449=0,"",Eksplikatsioon!B449)</f>
        <v/>
      </c>
      <c r="C448" s="39" t="str">
        <f>IF(Eksplikatsioon!C449=0,"",Eksplikatsioon!C449)</f>
        <v/>
      </c>
      <c r="D448" s="39" t="str">
        <f>IF(Eksplikatsioon!D449=0,"",Eksplikatsioon!D449)</f>
        <v/>
      </c>
      <c r="E448" s="39" t="str">
        <f>IF(Eksplikatsioon!F449=0,"",Eksplikatsioon!F449)</f>
        <v/>
      </c>
      <c r="F448" s="39" t="str">
        <f>IF(Eksplikatsioon!G449=0,"",Eksplikatsioon!G449)</f>
        <v/>
      </c>
      <c r="G448" s="39" t="str">
        <f>IF(Eksplikatsioon!I449=0,"",Eksplikatsioon!I449)</f>
        <v/>
      </c>
      <c r="H448" s="39" t="str">
        <f>IF(Eksplikatsioon!J449=0,"",Eksplikatsioon!J449)</f>
        <v/>
      </c>
      <c r="I448" s="39" t="str">
        <f>IF(Eksplikatsioon!K449=0,"",Eksplikatsioon!K449)</f>
        <v/>
      </c>
    </row>
    <row r="449" spans="1:9" x14ac:dyDescent="0.25">
      <c r="A449" s="39" t="str">
        <f>IF(Eksplikatsioon!A450=0,"",Eksplikatsioon!A450)</f>
        <v/>
      </c>
      <c r="B449" s="39" t="str">
        <f>IF(Eksplikatsioon!B450=0,"",Eksplikatsioon!B450)</f>
        <v/>
      </c>
      <c r="C449" s="39" t="str">
        <f>IF(Eksplikatsioon!C450=0,"",Eksplikatsioon!C450)</f>
        <v/>
      </c>
      <c r="D449" s="39" t="str">
        <f>IF(Eksplikatsioon!D450=0,"",Eksplikatsioon!D450)</f>
        <v/>
      </c>
      <c r="E449" s="39" t="str">
        <f>IF(Eksplikatsioon!F450=0,"",Eksplikatsioon!F450)</f>
        <v/>
      </c>
      <c r="F449" s="39" t="str">
        <f>IF(Eksplikatsioon!G450=0,"",Eksplikatsioon!G450)</f>
        <v/>
      </c>
      <c r="G449" s="39" t="str">
        <f>IF(Eksplikatsioon!I450=0,"",Eksplikatsioon!I450)</f>
        <v/>
      </c>
      <c r="H449" s="39" t="str">
        <f>IF(Eksplikatsioon!J450=0,"",Eksplikatsioon!J450)</f>
        <v/>
      </c>
      <c r="I449" s="39" t="str">
        <f>IF(Eksplikatsioon!K450=0,"",Eksplikatsioon!K450)</f>
        <v/>
      </c>
    </row>
    <row r="450" spans="1:9" x14ac:dyDescent="0.25">
      <c r="A450" s="39" t="str">
        <f>IF(Eksplikatsioon!A451=0,"",Eksplikatsioon!A451)</f>
        <v/>
      </c>
      <c r="B450" s="39" t="str">
        <f>IF(Eksplikatsioon!B451=0,"",Eksplikatsioon!B451)</f>
        <v/>
      </c>
      <c r="C450" s="39" t="str">
        <f>IF(Eksplikatsioon!C451=0,"",Eksplikatsioon!C451)</f>
        <v/>
      </c>
      <c r="D450" s="39" t="str">
        <f>IF(Eksplikatsioon!D451=0,"",Eksplikatsioon!D451)</f>
        <v/>
      </c>
      <c r="E450" s="39" t="str">
        <f>IF(Eksplikatsioon!F451=0,"",Eksplikatsioon!F451)</f>
        <v/>
      </c>
      <c r="F450" s="39" t="str">
        <f>IF(Eksplikatsioon!G451=0,"",Eksplikatsioon!G451)</f>
        <v/>
      </c>
      <c r="G450" s="39" t="str">
        <f>IF(Eksplikatsioon!I451=0,"",Eksplikatsioon!I451)</f>
        <v/>
      </c>
      <c r="H450" s="39" t="str">
        <f>IF(Eksplikatsioon!J451=0,"",Eksplikatsioon!J451)</f>
        <v/>
      </c>
      <c r="I450" s="39" t="str">
        <f>IF(Eksplikatsioon!K451=0,"",Eksplikatsioon!K451)</f>
        <v/>
      </c>
    </row>
    <row r="451" spans="1:9" x14ac:dyDescent="0.25">
      <c r="A451" s="39" t="str">
        <f>IF(Eksplikatsioon!A452=0,"",Eksplikatsioon!A452)</f>
        <v/>
      </c>
      <c r="B451" s="39" t="str">
        <f>IF(Eksplikatsioon!B452=0,"",Eksplikatsioon!B452)</f>
        <v/>
      </c>
      <c r="C451" s="39" t="str">
        <f>IF(Eksplikatsioon!C452=0,"",Eksplikatsioon!C452)</f>
        <v/>
      </c>
      <c r="D451" s="39" t="str">
        <f>IF(Eksplikatsioon!D452=0,"",Eksplikatsioon!D452)</f>
        <v/>
      </c>
      <c r="E451" s="39" t="str">
        <f>IF(Eksplikatsioon!F452=0,"",Eksplikatsioon!F452)</f>
        <v/>
      </c>
      <c r="F451" s="39" t="str">
        <f>IF(Eksplikatsioon!G452=0,"",Eksplikatsioon!G452)</f>
        <v/>
      </c>
      <c r="G451" s="39" t="str">
        <f>IF(Eksplikatsioon!I452=0,"",Eksplikatsioon!I452)</f>
        <v/>
      </c>
      <c r="H451" s="39" t="str">
        <f>IF(Eksplikatsioon!J452=0,"",Eksplikatsioon!J452)</f>
        <v/>
      </c>
      <c r="I451" s="39" t="str">
        <f>IF(Eksplikatsioon!K452=0,"",Eksplikatsioon!K452)</f>
        <v/>
      </c>
    </row>
    <row r="452" spans="1:9" x14ac:dyDescent="0.25">
      <c r="A452" s="39" t="str">
        <f>IF(Eksplikatsioon!A453=0,"",Eksplikatsioon!A453)</f>
        <v/>
      </c>
      <c r="B452" s="39" t="str">
        <f>IF(Eksplikatsioon!B453=0,"",Eksplikatsioon!B453)</f>
        <v/>
      </c>
      <c r="C452" s="39" t="str">
        <f>IF(Eksplikatsioon!C453=0,"",Eksplikatsioon!C453)</f>
        <v/>
      </c>
      <c r="D452" s="39" t="str">
        <f>IF(Eksplikatsioon!D453=0,"",Eksplikatsioon!D453)</f>
        <v/>
      </c>
      <c r="E452" s="39" t="str">
        <f>IF(Eksplikatsioon!F453=0,"",Eksplikatsioon!F453)</f>
        <v/>
      </c>
      <c r="F452" s="39" t="str">
        <f>IF(Eksplikatsioon!G453=0,"",Eksplikatsioon!G453)</f>
        <v/>
      </c>
      <c r="G452" s="39" t="str">
        <f>IF(Eksplikatsioon!I453=0,"",Eksplikatsioon!I453)</f>
        <v/>
      </c>
      <c r="H452" s="39" t="str">
        <f>IF(Eksplikatsioon!J453=0,"",Eksplikatsioon!J453)</f>
        <v/>
      </c>
      <c r="I452" s="39" t="str">
        <f>IF(Eksplikatsioon!K453=0,"",Eksplikatsioon!K453)</f>
        <v/>
      </c>
    </row>
    <row r="453" spans="1:9" x14ac:dyDescent="0.25">
      <c r="A453" s="39" t="str">
        <f>IF(Eksplikatsioon!A454=0,"",Eksplikatsioon!A454)</f>
        <v/>
      </c>
      <c r="B453" s="39" t="str">
        <f>IF(Eksplikatsioon!B454=0,"",Eksplikatsioon!B454)</f>
        <v/>
      </c>
      <c r="C453" s="39" t="str">
        <f>IF(Eksplikatsioon!C454=0,"",Eksplikatsioon!C454)</f>
        <v/>
      </c>
      <c r="D453" s="39" t="str">
        <f>IF(Eksplikatsioon!D454=0,"",Eksplikatsioon!D454)</f>
        <v/>
      </c>
      <c r="E453" s="39" t="str">
        <f>IF(Eksplikatsioon!F454=0,"",Eksplikatsioon!F454)</f>
        <v/>
      </c>
      <c r="F453" s="39" t="str">
        <f>IF(Eksplikatsioon!G454=0,"",Eksplikatsioon!G454)</f>
        <v/>
      </c>
      <c r="G453" s="39" t="str">
        <f>IF(Eksplikatsioon!I454=0,"",Eksplikatsioon!I454)</f>
        <v/>
      </c>
      <c r="H453" s="39" t="str">
        <f>IF(Eksplikatsioon!J454=0,"",Eksplikatsioon!J454)</f>
        <v/>
      </c>
      <c r="I453" s="39" t="str">
        <f>IF(Eksplikatsioon!K454=0,"",Eksplikatsioon!K454)</f>
        <v/>
      </c>
    </row>
    <row r="454" spans="1:9" x14ac:dyDescent="0.25">
      <c r="A454" s="39" t="str">
        <f>IF(Eksplikatsioon!A455=0,"",Eksplikatsioon!A455)</f>
        <v/>
      </c>
      <c r="B454" s="39" t="str">
        <f>IF(Eksplikatsioon!B455=0,"",Eksplikatsioon!B455)</f>
        <v/>
      </c>
      <c r="C454" s="39" t="str">
        <f>IF(Eksplikatsioon!C455=0,"",Eksplikatsioon!C455)</f>
        <v/>
      </c>
      <c r="D454" s="39" t="str">
        <f>IF(Eksplikatsioon!D455=0,"",Eksplikatsioon!D455)</f>
        <v/>
      </c>
      <c r="E454" s="39" t="str">
        <f>IF(Eksplikatsioon!F455=0,"",Eksplikatsioon!F455)</f>
        <v/>
      </c>
      <c r="F454" s="39" t="str">
        <f>IF(Eksplikatsioon!G455=0,"",Eksplikatsioon!G455)</f>
        <v/>
      </c>
      <c r="G454" s="39" t="str">
        <f>IF(Eksplikatsioon!I455=0,"",Eksplikatsioon!I455)</f>
        <v/>
      </c>
      <c r="H454" s="39" t="str">
        <f>IF(Eksplikatsioon!J455=0,"",Eksplikatsioon!J455)</f>
        <v/>
      </c>
      <c r="I454" s="39" t="str">
        <f>IF(Eksplikatsioon!K455=0,"",Eksplikatsioon!K455)</f>
        <v/>
      </c>
    </row>
    <row r="455" spans="1:9" x14ac:dyDescent="0.25">
      <c r="A455" s="39" t="str">
        <f>IF(Eksplikatsioon!A456=0,"",Eksplikatsioon!A456)</f>
        <v/>
      </c>
      <c r="B455" s="39" t="str">
        <f>IF(Eksplikatsioon!B456=0,"",Eksplikatsioon!B456)</f>
        <v/>
      </c>
      <c r="C455" s="39" t="str">
        <f>IF(Eksplikatsioon!C456=0,"",Eksplikatsioon!C456)</f>
        <v/>
      </c>
      <c r="D455" s="39" t="str">
        <f>IF(Eksplikatsioon!D456=0,"",Eksplikatsioon!D456)</f>
        <v/>
      </c>
      <c r="E455" s="39" t="str">
        <f>IF(Eksplikatsioon!F456=0,"",Eksplikatsioon!F456)</f>
        <v/>
      </c>
      <c r="F455" s="39" t="str">
        <f>IF(Eksplikatsioon!G456=0,"",Eksplikatsioon!G456)</f>
        <v/>
      </c>
      <c r="G455" s="39" t="str">
        <f>IF(Eksplikatsioon!I456=0,"",Eksplikatsioon!I456)</f>
        <v/>
      </c>
      <c r="H455" s="39" t="str">
        <f>IF(Eksplikatsioon!J456=0,"",Eksplikatsioon!J456)</f>
        <v/>
      </c>
      <c r="I455" s="39" t="str">
        <f>IF(Eksplikatsioon!K456=0,"",Eksplikatsioon!K456)</f>
        <v/>
      </c>
    </row>
    <row r="456" spans="1:9" x14ac:dyDescent="0.25">
      <c r="A456" s="39" t="str">
        <f>IF(Eksplikatsioon!A457=0,"",Eksplikatsioon!A457)</f>
        <v/>
      </c>
      <c r="B456" s="39" t="str">
        <f>IF(Eksplikatsioon!B457=0,"",Eksplikatsioon!B457)</f>
        <v/>
      </c>
      <c r="C456" s="39" t="str">
        <f>IF(Eksplikatsioon!C457=0,"",Eksplikatsioon!C457)</f>
        <v/>
      </c>
      <c r="D456" s="39" t="str">
        <f>IF(Eksplikatsioon!D457=0,"",Eksplikatsioon!D457)</f>
        <v/>
      </c>
      <c r="E456" s="39" t="str">
        <f>IF(Eksplikatsioon!F457=0,"",Eksplikatsioon!F457)</f>
        <v/>
      </c>
      <c r="F456" s="39" t="str">
        <f>IF(Eksplikatsioon!G457=0,"",Eksplikatsioon!G457)</f>
        <v/>
      </c>
      <c r="G456" s="39" t="str">
        <f>IF(Eksplikatsioon!I457=0,"",Eksplikatsioon!I457)</f>
        <v/>
      </c>
      <c r="H456" s="39" t="str">
        <f>IF(Eksplikatsioon!J457=0,"",Eksplikatsioon!J457)</f>
        <v/>
      </c>
      <c r="I456" s="39" t="str">
        <f>IF(Eksplikatsioon!K457=0,"",Eksplikatsioon!K457)</f>
        <v/>
      </c>
    </row>
    <row r="457" spans="1:9" x14ac:dyDescent="0.25">
      <c r="A457" s="39" t="str">
        <f>IF(Eksplikatsioon!A458=0,"",Eksplikatsioon!A458)</f>
        <v/>
      </c>
      <c r="B457" s="39" t="str">
        <f>IF(Eksplikatsioon!B458=0,"",Eksplikatsioon!B458)</f>
        <v/>
      </c>
      <c r="C457" s="39" t="str">
        <f>IF(Eksplikatsioon!C458=0,"",Eksplikatsioon!C458)</f>
        <v/>
      </c>
      <c r="D457" s="39" t="str">
        <f>IF(Eksplikatsioon!D458=0,"",Eksplikatsioon!D458)</f>
        <v/>
      </c>
      <c r="E457" s="39" t="str">
        <f>IF(Eksplikatsioon!F458=0,"",Eksplikatsioon!F458)</f>
        <v/>
      </c>
      <c r="F457" s="39" t="str">
        <f>IF(Eksplikatsioon!G458=0,"",Eksplikatsioon!G458)</f>
        <v/>
      </c>
      <c r="G457" s="39" t="str">
        <f>IF(Eksplikatsioon!I458=0,"",Eksplikatsioon!I458)</f>
        <v/>
      </c>
      <c r="H457" s="39" t="str">
        <f>IF(Eksplikatsioon!J458=0,"",Eksplikatsioon!J458)</f>
        <v/>
      </c>
      <c r="I457" s="39" t="str">
        <f>IF(Eksplikatsioon!K458=0,"",Eksplikatsioon!K458)</f>
        <v/>
      </c>
    </row>
    <row r="458" spans="1:9" x14ac:dyDescent="0.25">
      <c r="A458" s="39" t="str">
        <f>IF(Eksplikatsioon!A459=0,"",Eksplikatsioon!A459)</f>
        <v/>
      </c>
      <c r="B458" s="39" t="str">
        <f>IF(Eksplikatsioon!B459=0,"",Eksplikatsioon!B459)</f>
        <v/>
      </c>
      <c r="C458" s="39" t="str">
        <f>IF(Eksplikatsioon!C459=0,"",Eksplikatsioon!C459)</f>
        <v/>
      </c>
      <c r="D458" s="39" t="str">
        <f>IF(Eksplikatsioon!D459=0,"",Eksplikatsioon!D459)</f>
        <v/>
      </c>
      <c r="E458" s="39" t="str">
        <f>IF(Eksplikatsioon!F459=0,"",Eksplikatsioon!F459)</f>
        <v/>
      </c>
      <c r="F458" s="39" t="str">
        <f>IF(Eksplikatsioon!G459=0,"",Eksplikatsioon!G459)</f>
        <v/>
      </c>
      <c r="G458" s="39" t="str">
        <f>IF(Eksplikatsioon!I459=0,"",Eksplikatsioon!I459)</f>
        <v/>
      </c>
      <c r="H458" s="39" t="str">
        <f>IF(Eksplikatsioon!J459=0,"",Eksplikatsioon!J459)</f>
        <v/>
      </c>
      <c r="I458" s="39" t="str">
        <f>IF(Eksplikatsioon!K459=0,"",Eksplikatsioon!K459)</f>
        <v/>
      </c>
    </row>
    <row r="459" spans="1:9" x14ac:dyDescent="0.25">
      <c r="A459" s="39" t="str">
        <f>IF(Eksplikatsioon!A460=0,"",Eksplikatsioon!A460)</f>
        <v/>
      </c>
      <c r="B459" s="39" t="str">
        <f>IF(Eksplikatsioon!B460=0,"",Eksplikatsioon!B460)</f>
        <v/>
      </c>
      <c r="C459" s="39" t="str">
        <f>IF(Eksplikatsioon!C460=0,"",Eksplikatsioon!C460)</f>
        <v/>
      </c>
      <c r="D459" s="39" t="str">
        <f>IF(Eksplikatsioon!D460=0,"",Eksplikatsioon!D460)</f>
        <v/>
      </c>
      <c r="E459" s="39" t="str">
        <f>IF(Eksplikatsioon!F460=0,"",Eksplikatsioon!F460)</f>
        <v/>
      </c>
      <c r="F459" s="39" t="str">
        <f>IF(Eksplikatsioon!G460=0,"",Eksplikatsioon!G460)</f>
        <v/>
      </c>
      <c r="G459" s="39" t="str">
        <f>IF(Eksplikatsioon!I460=0,"",Eksplikatsioon!I460)</f>
        <v/>
      </c>
      <c r="H459" s="39" t="str">
        <f>IF(Eksplikatsioon!J460=0,"",Eksplikatsioon!J460)</f>
        <v/>
      </c>
      <c r="I459" s="39" t="str">
        <f>IF(Eksplikatsioon!K460=0,"",Eksplikatsioon!K460)</f>
        <v/>
      </c>
    </row>
    <row r="460" spans="1:9" x14ac:dyDescent="0.25">
      <c r="A460" s="39" t="str">
        <f>IF(Eksplikatsioon!A461=0,"",Eksplikatsioon!A461)</f>
        <v/>
      </c>
      <c r="B460" s="39" t="str">
        <f>IF(Eksplikatsioon!B461=0,"",Eksplikatsioon!B461)</f>
        <v/>
      </c>
      <c r="C460" s="39" t="str">
        <f>IF(Eksplikatsioon!C461=0,"",Eksplikatsioon!C461)</f>
        <v/>
      </c>
      <c r="D460" s="39" t="str">
        <f>IF(Eksplikatsioon!D461=0,"",Eksplikatsioon!D461)</f>
        <v/>
      </c>
      <c r="E460" s="39" t="str">
        <f>IF(Eksplikatsioon!F461=0,"",Eksplikatsioon!F461)</f>
        <v/>
      </c>
      <c r="F460" s="39" t="str">
        <f>IF(Eksplikatsioon!G461=0,"",Eksplikatsioon!G461)</f>
        <v/>
      </c>
      <c r="G460" s="39" t="str">
        <f>IF(Eksplikatsioon!I461=0,"",Eksplikatsioon!I461)</f>
        <v/>
      </c>
      <c r="H460" s="39" t="str">
        <f>IF(Eksplikatsioon!J461=0,"",Eksplikatsioon!J461)</f>
        <v/>
      </c>
      <c r="I460" s="39" t="str">
        <f>IF(Eksplikatsioon!K461=0,"",Eksplikatsioon!K461)</f>
        <v/>
      </c>
    </row>
    <row r="461" spans="1:9" x14ac:dyDescent="0.25">
      <c r="A461" s="39" t="str">
        <f>IF(Eksplikatsioon!A462=0,"",Eksplikatsioon!A462)</f>
        <v/>
      </c>
      <c r="B461" s="39" t="str">
        <f>IF(Eksplikatsioon!B462=0,"",Eksplikatsioon!B462)</f>
        <v/>
      </c>
      <c r="C461" s="39" t="str">
        <f>IF(Eksplikatsioon!C462=0,"",Eksplikatsioon!C462)</f>
        <v/>
      </c>
      <c r="D461" s="39" t="str">
        <f>IF(Eksplikatsioon!D462=0,"",Eksplikatsioon!D462)</f>
        <v/>
      </c>
      <c r="E461" s="39" t="str">
        <f>IF(Eksplikatsioon!F462=0,"",Eksplikatsioon!F462)</f>
        <v/>
      </c>
      <c r="F461" s="39" t="str">
        <f>IF(Eksplikatsioon!G462=0,"",Eksplikatsioon!G462)</f>
        <v/>
      </c>
      <c r="G461" s="39" t="str">
        <f>IF(Eksplikatsioon!I462=0,"",Eksplikatsioon!I462)</f>
        <v/>
      </c>
      <c r="H461" s="39" t="str">
        <f>IF(Eksplikatsioon!J462=0,"",Eksplikatsioon!J462)</f>
        <v/>
      </c>
      <c r="I461" s="39" t="str">
        <f>IF(Eksplikatsioon!K462=0,"",Eksplikatsioon!K462)</f>
        <v/>
      </c>
    </row>
    <row r="462" spans="1:9" x14ac:dyDescent="0.25">
      <c r="A462" s="39" t="str">
        <f>IF(Eksplikatsioon!A463=0,"",Eksplikatsioon!A463)</f>
        <v/>
      </c>
      <c r="B462" s="39" t="str">
        <f>IF(Eksplikatsioon!B463=0,"",Eksplikatsioon!B463)</f>
        <v/>
      </c>
      <c r="C462" s="39" t="str">
        <f>IF(Eksplikatsioon!C463=0,"",Eksplikatsioon!C463)</f>
        <v/>
      </c>
      <c r="D462" s="39" t="str">
        <f>IF(Eksplikatsioon!D463=0,"",Eksplikatsioon!D463)</f>
        <v/>
      </c>
      <c r="E462" s="39" t="str">
        <f>IF(Eksplikatsioon!F463=0,"",Eksplikatsioon!F463)</f>
        <v/>
      </c>
      <c r="F462" s="39" t="str">
        <f>IF(Eksplikatsioon!G463=0,"",Eksplikatsioon!G463)</f>
        <v/>
      </c>
      <c r="G462" s="39" t="str">
        <f>IF(Eksplikatsioon!I463=0,"",Eksplikatsioon!I463)</f>
        <v/>
      </c>
      <c r="H462" s="39" t="str">
        <f>IF(Eksplikatsioon!J463=0,"",Eksplikatsioon!J463)</f>
        <v/>
      </c>
      <c r="I462" s="39" t="str">
        <f>IF(Eksplikatsioon!K463=0,"",Eksplikatsioon!K463)</f>
        <v/>
      </c>
    </row>
    <row r="463" spans="1:9" x14ac:dyDescent="0.25">
      <c r="A463" s="39" t="str">
        <f>IF(Eksplikatsioon!A464=0,"",Eksplikatsioon!A464)</f>
        <v/>
      </c>
      <c r="B463" s="39" t="str">
        <f>IF(Eksplikatsioon!B464=0,"",Eksplikatsioon!B464)</f>
        <v/>
      </c>
      <c r="C463" s="39" t="str">
        <f>IF(Eksplikatsioon!C464=0,"",Eksplikatsioon!C464)</f>
        <v/>
      </c>
      <c r="D463" s="39" t="str">
        <f>IF(Eksplikatsioon!D464=0,"",Eksplikatsioon!D464)</f>
        <v/>
      </c>
      <c r="E463" s="39" t="str">
        <f>IF(Eksplikatsioon!F464=0,"",Eksplikatsioon!F464)</f>
        <v/>
      </c>
      <c r="F463" s="39" t="str">
        <f>IF(Eksplikatsioon!G464=0,"",Eksplikatsioon!G464)</f>
        <v/>
      </c>
      <c r="G463" s="39" t="str">
        <f>IF(Eksplikatsioon!I464=0,"",Eksplikatsioon!I464)</f>
        <v/>
      </c>
      <c r="H463" s="39" t="str">
        <f>IF(Eksplikatsioon!J464=0,"",Eksplikatsioon!J464)</f>
        <v/>
      </c>
      <c r="I463" s="39" t="str">
        <f>IF(Eksplikatsioon!K464=0,"",Eksplikatsioon!K464)</f>
        <v/>
      </c>
    </row>
    <row r="464" spans="1:9" x14ac:dyDescent="0.25">
      <c r="A464" s="39" t="str">
        <f>IF(Eksplikatsioon!A465=0,"",Eksplikatsioon!A465)</f>
        <v/>
      </c>
      <c r="B464" s="39" t="str">
        <f>IF(Eksplikatsioon!B465=0,"",Eksplikatsioon!B465)</f>
        <v/>
      </c>
      <c r="C464" s="39" t="str">
        <f>IF(Eksplikatsioon!C465=0,"",Eksplikatsioon!C465)</f>
        <v/>
      </c>
      <c r="D464" s="39" t="str">
        <f>IF(Eksplikatsioon!D465=0,"",Eksplikatsioon!D465)</f>
        <v/>
      </c>
      <c r="E464" s="39" t="str">
        <f>IF(Eksplikatsioon!F465=0,"",Eksplikatsioon!F465)</f>
        <v/>
      </c>
      <c r="F464" s="39" t="str">
        <f>IF(Eksplikatsioon!G465=0,"",Eksplikatsioon!G465)</f>
        <v/>
      </c>
      <c r="G464" s="39" t="str">
        <f>IF(Eksplikatsioon!I465=0,"",Eksplikatsioon!I465)</f>
        <v/>
      </c>
      <c r="H464" s="39" t="str">
        <f>IF(Eksplikatsioon!J465=0,"",Eksplikatsioon!J465)</f>
        <v/>
      </c>
      <c r="I464" s="39" t="str">
        <f>IF(Eksplikatsioon!K465=0,"",Eksplikatsioon!K465)</f>
        <v/>
      </c>
    </row>
    <row r="465" spans="1:9" x14ac:dyDescent="0.25">
      <c r="A465" s="39" t="str">
        <f>IF(Eksplikatsioon!A466=0,"",Eksplikatsioon!A466)</f>
        <v/>
      </c>
      <c r="B465" s="39" t="str">
        <f>IF(Eksplikatsioon!B466=0,"",Eksplikatsioon!B466)</f>
        <v/>
      </c>
      <c r="C465" s="39" t="str">
        <f>IF(Eksplikatsioon!C466=0,"",Eksplikatsioon!C466)</f>
        <v/>
      </c>
      <c r="D465" s="39" t="str">
        <f>IF(Eksplikatsioon!D466=0,"",Eksplikatsioon!D466)</f>
        <v/>
      </c>
      <c r="E465" s="39" t="str">
        <f>IF(Eksplikatsioon!F466=0,"",Eksplikatsioon!F466)</f>
        <v/>
      </c>
      <c r="F465" s="39" t="str">
        <f>IF(Eksplikatsioon!G466=0,"",Eksplikatsioon!G466)</f>
        <v/>
      </c>
      <c r="G465" s="39" t="str">
        <f>IF(Eksplikatsioon!I466=0,"",Eksplikatsioon!I466)</f>
        <v/>
      </c>
      <c r="H465" s="39" t="str">
        <f>IF(Eksplikatsioon!J466=0,"",Eksplikatsioon!J466)</f>
        <v/>
      </c>
      <c r="I465" s="39" t="str">
        <f>IF(Eksplikatsioon!K466=0,"",Eksplikatsioon!K466)</f>
        <v/>
      </c>
    </row>
    <row r="466" spans="1:9" x14ac:dyDescent="0.25">
      <c r="A466" s="39" t="str">
        <f>IF(Eksplikatsioon!A467=0,"",Eksplikatsioon!A467)</f>
        <v/>
      </c>
      <c r="B466" s="39" t="str">
        <f>IF(Eksplikatsioon!B467=0,"",Eksplikatsioon!B467)</f>
        <v/>
      </c>
      <c r="C466" s="39" t="str">
        <f>IF(Eksplikatsioon!C467=0,"",Eksplikatsioon!C467)</f>
        <v/>
      </c>
      <c r="D466" s="39" t="str">
        <f>IF(Eksplikatsioon!D467=0,"",Eksplikatsioon!D467)</f>
        <v/>
      </c>
      <c r="E466" s="39" t="str">
        <f>IF(Eksplikatsioon!F467=0,"",Eksplikatsioon!F467)</f>
        <v/>
      </c>
      <c r="F466" s="39" t="str">
        <f>IF(Eksplikatsioon!G467=0,"",Eksplikatsioon!G467)</f>
        <v/>
      </c>
      <c r="G466" s="39" t="str">
        <f>IF(Eksplikatsioon!I467=0,"",Eksplikatsioon!I467)</f>
        <v/>
      </c>
      <c r="H466" s="39" t="str">
        <f>IF(Eksplikatsioon!J467=0,"",Eksplikatsioon!J467)</f>
        <v/>
      </c>
      <c r="I466" s="39" t="str">
        <f>IF(Eksplikatsioon!K467=0,"",Eksplikatsioon!K467)</f>
        <v/>
      </c>
    </row>
    <row r="467" spans="1:9" x14ac:dyDescent="0.25">
      <c r="A467" s="39" t="str">
        <f>IF(Eksplikatsioon!A468=0,"",Eksplikatsioon!A468)</f>
        <v/>
      </c>
      <c r="B467" s="39" t="str">
        <f>IF(Eksplikatsioon!B468=0,"",Eksplikatsioon!B468)</f>
        <v/>
      </c>
      <c r="C467" s="39" t="str">
        <f>IF(Eksplikatsioon!C468=0,"",Eksplikatsioon!C468)</f>
        <v/>
      </c>
      <c r="D467" s="39" t="str">
        <f>IF(Eksplikatsioon!D468=0,"",Eksplikatsioon!D468)</f>
        <v/>
      </c>
      <c r="E467" s="39" t="str">
        <f>IF(Eksplikatsioon!F468=0,"",Eksplikatsioon!F468)</f>
        <v/>
      </c>
      <c r="F467" s="39" t="str">
        <f>IF(Eksplikatsioon!G468=0,"",Eksplikatsioon!G468)</f>
        <v/>
      </c>
      <c r="G467" s="39" t="str">
        <f>IF(Eksplikatsioon!I468=0,"",Eksplikatsioon!I468)</f>
        <v/>
      </c>
      <c r="H467" s="39" t="str">
        <f>IF(Eksplikatsioon!J468=0,"",Eksplikatsioon!J468)</f>
        <v/>
      </c>
      <c r="I467" s="39" t="str">
        <f>IF(Eksplikatsioon!K468=0,"",Eksplikatsioon!K468)</f>
        <v/>
      </c>
    </row>
    <row r="468" spans="1:9" x14ac:dyDescent="0.25">
      <c r="A468" s="39" t="str">
        <f>IF(Eksplikatsioon!A469=0,"",Eksplikatsioon!A469)</f>
        <v/>
      </c>
      <c r="B468" s="39" t="str">
        <f>IF(Eksplikatsioon!B469=0,"",Eksplikatsioon!B469)</f>
        <v/>
      </c>
      <c r="C468" s="39" t="str">
        <f>IF(Eksplikatsioon!C469=0,"",Eksplikatsioon!C469)</f>
        <v/>
      </c>
      <c r="D468" s="39" t="str">
        <f>IF(Eksplikatsioon!D469=0,"",Eksplikatsioon!D469)</f>
        <v/>
      </c>
      <c r="E468" s="39" t="str">
        <f>IF(Eksplikatsioon!F469=0,"",Eksplikatsioon!F469)</f>
        <v/>
      </c>
      <c r="F468" s="39" t="str">
        <f>IF(Eksplikatsioon!G469=0,"",Eksplikatsioon!G469)</f>
        <v/>
      </c>
      <c r="G468" s="39" t="str">
        <f>IF(Eksplikatsioon!I469=0,"",Eksplikatsioon!I469)</f>
        <v/>
      </c>
      <c r="H468" s="39" t="str">
        <f>IF(Eksplikatsioon!J469=0,"",Eksplikatsioon!J469)</f>
        <v/>
      </c>
      <c r="I468" s="39" t="str">
        <f>IF(Eksplikatsioon!K469=0,"",Eksplikatsioon!K469)</f>
        <v/>
      </c>
    </row>
    <row r="469" spans="1:9" x14ac:dyDescent="0.25">
      <c r="A469" s="39" t="str">
        <f>IF(Eksplikatsioon!A470=0,"",Eksplikatsioon!A470)</f>
        <v/>
      </c>
      <c r="B469" s="39" t="str">
        <f>IF(Eksplikatsioon!B470=0,"",Eksplikatsioon!B470)</f>
        <v/>
      </c>
      <c r="C469" s="39" t="str">
        <f>IF(Eksplikatsioon!C470=0,"",Eksplikatsioon!C470)</f>
        <v/>
      </c>
      <c r="D469" s="39" t="str">
        <f>IF(Eksplikatsioon!D470=0,"",Eksplikatsioon!D470)</f>
        <v/>
      </c>
      <c r="E469" s="39" t="str">
        <f>IF(Eksplikatsioon!F470=0,"",Eksplikatsioon!F470)</f>
        <v/>
      </c>
      <c r="F469" s="39" t="str">
        <f>IF(Eksplikatsioon!G470=0,"",Eksplikatsioon!G470)</f>
        <v/>
      </c>
      <c r="G469" s="39" t="str">
        <f>IF(Eksplikatsioon!I470=0,"",Eksplikatsioon!I470)</f>
        <v/>
      </c>
      <c r="H469" s="39" t="str">
        <f>IF(Eksplikatsioon!J470=0,"",Eksplikatsioon!J470)</f>
        <v/>
      </c>
      <c r="I469" s="39" t="str">
        <f>IF(Eksplikatsioon!K470=0,"",Eksplikatsioon!K470)</f>
        <v/>
      </c>
    </row>
    <row r="470" spans="1:9" x14ac:dyDescent="0.25">
      <c r="A470" s="39" t="str">
        <f>IF(Eksplikatsioon!A471=0,"",Eksplikatsioon!A471)</f>
        <v/>
      </c>
      <c r="B470" s="39" t="str">
        <f>IF(Eksplikatsioon!B471=0,"",Eksplikatsioon!B471)</f>
        <v/>
      </c>
      <c r="C470" s="39" t="str">
        <f>IF(Eksplikatsioon!C471=0,"",Eksplikatsioon!C471)</f>
        <v/>
      </c>
      <c r="D470" s="39" t="str">
        <f>IF(Eksplikatsioon!D471=0,"",Eksplikatsioon!D471)</f>
        <v/>
      </c>
      <c r="E470" s="39" t="str">
        <f>IF(Eksplikatsioon!F471=0,"",Eksplikatsioon!F471)</f>
        <v/>
      </c>
      <c r="F470" s="39" t="str">
        <f>IF(Eksplikatsioon!G471=0,"",Eksplikatsioon!G471)</f>
        <v/>
      </c>
      <c r="G470" s="39" t="str">
        <f>IF(Eksplikatsioon!I471=0,"",Eksplikatsioon!I471)</f>
        <v/>
      </c>
      <c r="H470" s="39" t="str">
        <f>IF(Eksplikatsioon!J471=0,"",Eksplikatsioon!J471)</f>
        <v/>
      </c>
      <c r="I470" s="39" t="str">
        <f>IF(Eksplikatsioon!K471=0,"",Eksplikatsioon!K471)</f>
        <v/>
      </c>
    </row>
    <row r="471" spans="1:9" x14ac:dyDescent="0.25">
      <c r="A471" s="39" t="str">
        <f>IF(Eksplikatsioon!A472=0,"",Eksplikatsioon!A472)</f>
        <v/>
      </c>
      <c r="B471" s="39" t="str">
        <f>IF(Eksplikatsioon!B472=0,"",Eksplikatsioon!B472)</f>
        <v/>
      </c>
      <c r="C471" s="39" t="str">
        <f>IF(Eksplikatsioon!C472=0,"",Eksplikatsioon!C472)</f>
        <v/>
      </c>
      <c r="D471" s="39" t="str">
        <f>IF(Eksplikatsioon!D472=0,"",Eksplikatsioon!D472)</f>
        <v/>
      </c>
      <c r="E471" s="39" t="str">
        <f>IF(Eksplikatsioon!F472=0,"",Eksplikatsioon!F472)</f>
        <v/>
      </c>
      <c r="F471" s="39" t="str">
        <f>IF(Eksplikatsioon!G472=0,"",Eksplikatsioon!G472)</f>
        <v/>
      </c>
      <c r="G471" s="39" t="str">
        <f>IF(Eksplikatsioon!I472=0,"",Eksplikatsioon!I472)</f>
        <v/>
      </c>
      <c r="H471" s="39" t="str">
        <f>IF(Eksplikatsioon!J472=0,"",Eksplikatsioon!J472)</f>
        <v/>
      </c>
      <c r="I471" s="39" t="str">
        <f>IF(Eksplikatsioon!K472=0,"",Eksplikatsioon!K472)</f>
        <v/>
      </c>
    </row>
    <row r="472" spans="1:9" x14ac:dyDescent="0.25">
      <c r="A472" s="39" t="str">
        <f>IF(Eksplikatsioon!A473=0,"",Eksplikatsioon!A473)</f>
        <v/>
      </c>
      <c r="B472" s="39" t="str">
        <f>IF(Eksplikatsioon!B473=0,"",Eksplikatsioon!B473)</f>
        <v/>
      </c>
      <c r="C472" s="39" t="str">
        <f>IF(Eksplikatsioon!C473=0,"",Eksplikatsioon!C473)</f>
        <v/>
      </c>
      <c r="D472" s="39" t="str">
        <f>IF(Eksplikatsioon!D473=0,"",Eksplikatsioon!D473)</f>
        <v/>
      </c>
      <c r="E472" s="39" t="str">
        <f>IF(Eksplikatsioon!F473=0,"",Eksplikatsioon!F473)</f>
        <v/>
      </c>
      <c r="F472" s="39" t="str">
        <f>IF(Eksplikatsioon!G473=0,"",Eksplikatsioon!G473)</f>
        <v/>
      </c>
      <c r="G472" s="39" t="str">
        <f>IF(Eksplikatsioon!I473=0,"",Eksplikatsioon!I473)</f>
        <v/>
      </c>
      <c r="H472" s="39" t="str">
        <f>IF(Eksplikatsioon!J473=0,"",Eksplikatsioon!J473)</f>
        <v/>
      </c>
      <c r="I472" s="39" t="str">
        <f>IF(Eksplikatsioon!K473=0,"",Eksplikatsioon!K473)</f>
        <v/>
      </c>
    </row>
    <row r="473" spans="1:9" x14ac:dyDescent="0.25">
      <c r="A473" s="39" t="str">
        <f>IF(Eksplikatsioon!A474=0,"",Eksplikatsioon!A474)</f>
        <v/>
      </c>
      <c r="B473" s="39" t="str">
        <f>IF(Eksplikatsioon!B474=0,"",Eksplikatsioon!B474)</f>
        <v/>
      </c>
      <c r="C473" s="39" t="str">
        <f>IF(Eksplikatsioon!C474=0,"",Eksplikatsioon!C474)</f>
        <v/>
      </c>
      <c r="D473" s="39" t="str">
        <f>IF(Eksplikatsioon!D474=0,"",Eksplikatsioon!D474)</f>
        <v/>
      </c>
      <c r="E473" s="39" t="str">
        <f>IF(Eksplikatsioon!F474=0,"",Eksplikatsioon!F474)</f>
        <v/>
      </c>
      <c r="F473" s="39" t="str">
        <f>IF(Eksplikatsioon!G474=0,"",Eksplikatsioon!G474)</f>
        <v/>
      </c>
      <c r="G473" s="39" t="str">
        <f>IF(Eksplikatsioon!I474=0,"",Eksplikatsioon!I474)</f>
        <v/>
      </c>
      <c r="H473" s="39" t="str">
        <f>IF(Eksplikatsioon!J474=0,"",Eksplikatsioon!J474)</f>
        <v/>
      </c>
      <c r="I473" s="39" t="str">
        <f>IF(Eksplikatsioon!K474=0,"",Eksplikatsioon!K474)</f>
        <v/>
      </c>
    </row>
    <row r="474" spans="1:9" x14ac:dyDescent="0.25">
      <c r="A474" s="39" t="str">
        <f>IF(Eksplikatsioon!A475=0,"",Eksplikatsioon!A475)</f>
        <v/>
      </c>
      <c r="B474" s="39" t="str">
        <f>IF(Eksplikatsioon!B475=0,"",Eksplikatsioon!B475)</f>
        <v/>
      </c>
      <c r="C474" s="39" t="str">
        <f>IF(Eksplikatsioon!C475=0,"",Eksplikatsioon!C475)</f>
        <v/>
      </c>
      <c r="D474" s="39" t="str">
        <f>IF(Eksplikatsioon!D475=0,"",Eksplikatsioon!D475)</f>
        <v/>
      </c>
      <c r="E474" s="39" t="str">
        <f>IF(Eksplikatsioon!F475=0,"",Eksplikatsioon!F475)</f>
        <v/>
      </c>
      <c r="F474" s="39" t="str">
        <f>IF(Eksplikatsioon!G475=0,"",Eksplikatsioon!G475)</f>
        <v/>
      </c>
      <c r="G474" s="39" t="str">
        <f>IF(Eksplikatsioon!I475=0,"",Eksplikatsioon!I475)</f>
        <v/>
      </c>
      <c r="H474" s="39" t="str">
        <f>IF(Eksplikatsioon!J475=0,"",Eksplikatsioon!J475)</f>
        <v/>
      </c>
      <c r="I474" s="39" t="str">
        <f>IF(Eksplikatsioon!K475=0,"",Eksplikatsioon!K475)</f>
        <v/>
      </c>
    </row>
    <row r="475" spans="1:9" x14ac:dyDescent="0.25">
      <c r="A475" s="39" t="str">
        <f>IF(Eksplikatsioon!A476=0,"",Eksplikatsioon!A476)</f>
        <v/>
      </c>
      <c r="B475" s="39" t="str">
        <f>IF(Eksplikatsioon!B476=0,"",Eksplikatsioon!B476)</f>
        <v/>
      </c>
      <c r="C475" s="39" t="str">
        <f>IF(Eksplikatsioon!C476=0,"",Eksplikatsioon!C476)</f>
        <v/>
      </c>
      <c r="D475" s="39" t="str">
        <f>IF(Eksplikatsioon!D476=0,"",Eksplikatsioon!D476)</f>
        <v/>
      </c>
      <c r="E475" s="39" t="str">
        <f>IF(Eksplikatsioon!F476=0,"",Eksplikatsioon!F476)</f>
        <v/>
      </c>
      <c r="F475" s="39" t="str">
        <f>IF(Eksplikatsioon!G476=0,"",Eksplikatsioon!G476)</f>
        <v/>
      </c>
      <c r="G475" s="39" t="str">
        <f>IF(Eksplikatsioon!I476=0,"",Eksplikatsioon!I476)</f>
        <v/>
      </c>
      <c r="H475" s="39" t="str">
        <f>IF(Eksplikatsioon!J476=0,"",Eksplikatsioon!J476)</f>
        <v/>
      </c>
      <c r="I475" s="39" t="str">
        <f>IF(Eksplikatsioon!K476=0,"",Eksplikatsioon!K476)</f>
        <v/>
      </c>
    </row>
    <row r="476" spans="1:9" x14ac:dyDescent="0.25">
      <c r="A476" s="39" t="str">
        <f>IF(Eksplikatsioon!A477=0,"",Eksplikatsioon!A477)</f>
        <v/>
      </c>
      <c r="B476" s="39" t="str">
        <f>IF(Eksplikatsioon!B477=0,"",Eksplikatsioon!B477)</f>
        <v/>
      </c>
      <c r="C476" s="39" t="str">
        <f>IF(Eksplikatsioon!C477=0,"",Eksplikatsioon!C477)</f>
        <v/>
      </c>
      <c r="D476" s="39" t="str">
        <f>IF(Eksplikatsioon!D477=0,"",Eksplikatsioon!D477)</f>
        <v/>
      </c>
      <c r="E476" s="39" t="str">
        <f>IF(Eksplikatsioon!F477=0,"",Eksplikatsioon!F477)</f>
        <v/>
      </c>
      <c r="F476" s="39" t="str">
        <f>IF(Eksplikatsioon!G477=0,"",Eksplikatsioon!G477)</f>
        <v/>
      </c>
      <c r="G476" s="39" t="str">
        <f>IF(Eksplikatsioon!I477=0,"",Eksplikatsioon!I477)</f>
        <v/>
      </c>
      <c r="H476" s="39" t="str">
        <f>IF(Eksplikatsioon!J477=0,"",Eksplikatsioon!J477)</f>
        <v/>
      </c>
      <c r="I476" s="39" t="str">
        <f>IF(Eksplikatsioon!K477=0,"",Eksplikatsioon!K477)</f>
        <v/>
      </c>
    </row>
    <row r="477" spans="1:9" x14ac:dyDescent="0.25">
      <c r="A477" s="39" t="str">
        <f>IF(Eksplikatsioon!A478=0,"",Eksplikatsioon!A478)</f>
        <v/>
      </c>
      <c r="B477" s="39" t="str">
        <f>IF(Eksplikatsioon!B478=0,"",Eksplikatsioon!B478)</f>
        <v/>
      </c>
      <c r="C477" s="39" t="str">
        <f>IF(Eksplikatsioon!C478=0,"",Eksplikatsioon!C478)</f>
        <v/>
      </c>
      <c r="D477" s="39" t="str">
        <f>IF(Eksplikatsioon!D478=0,"",Eksplikatsioon!D478)</f>
        <v/>
      </c>
      <c r="E477" s="39" t="str">
        <f>IF(Eksplikatsioon!F478=0,"",Eksplikatsioon!F478)</f>
        <v/>
      </c>
      <c r="F477" s="39" t="str">
        <f>IF(Eksplikatsioon!G478=0,"",Eksplikatsioon!G478)</f>
        <v/>
      </c>
      <c r="G477" s="39" t="str">
        <f>IF(Eksplikatsioon!I478=0,"",Eksplikatsioon!I478)</f>
        <v/>
      </c>
      <c r="H477" s="39" t="str">
        <f>IF(Eksplikatsioon!J478=0,"",Eksplikatsioon!J478)</f>
        <v/>
      </c>
      <c r="I477" s="39" t="str">
        <f>IF(Eksplikatsioon!K478=0,"",Eksplikatsioon!K478)</f>
        <v/>
      </c>
    </row>
    <row r="478" spans="1:9" x14ac:dyDescent="0.25">
      <c r="A478" s="39" t="str">
        <f>IF(Eksplikatsioon!A479=0,"",Eksplikatsioon!A479)</f>
        <v/>
      </c>
      <c r="B478" s="39" t="str">
        <f>IF(Eksplikatsioon!B479=0,"",Eksplikatsioon!B479)</f>
        <v/>
      </c>
      <c r="C478" s="39" t="str">
        <f>IF(Eksplikatsioon!C479=0,"",Eksplikatsioon!C479)</f>
        <v/>
      </c>
      <c r="D478" s="39" t="str">
        <f>IF(Eksplikatsioon!D479=0,"",Eksplikatsioon!D479)</f>
        <v/>
      </c>
      <c r="E478" s="39" t="str">
        <f>IF(Eksplikatsioon!F479=0,"",Eksplikatsioon!F479)</f>
        <v/>
      </c>
      <c r="F478" s="39" t="str">
        <f>IF(Eksplikatsioon!G479=0,"",Eksplikatsioon!G479)</f>
        <v/>
      </c>
      <c r="G478" s="39" t="str">
        <f>IF(Eksplikatsioon!I479=0,"",Eksplikatsioon!I479)</f>
        <v/>
      </c>
      <c r="H478" s="39" t="str">
        <f>IF(Eksplikatsioon!J479=0,"",Eksplikatsioon!J479)</f>
        <v/>
      </c>
      <c r="I478" s="39" t="str">
        <f>IF(Eksplikatsioon!K479=0,"",Eksplikatsioon!K479)</f>
        <v/>
      </c>
    </row>
    <row r="479" spans="1:9" x14ac:dyDescent="0.25">
      <c r="A479" s="39" t="str">
        <f>IF(Eksplikatsioon!A480=0,"",Eksplikatsioon!A480)</f>
        <v/>
      </c>
      <c r="B479" s="39" t="str">
        <f>IF(Eksplikatsioon!B480=0,"",Eksplikatsioon!B480)</f>
        <v/>
      </c>
      <c r="C479" s="39" t="str">
        <f>IF(Eksplikatsioon!C480=0,"",Eksplikatsioon!C480)</f>
        <v/>
      </c>
      <c r="D479" s="39" t="str">
        <f>IF(Eksplikatsioon!D480=0,"",Eksplikatsioon!D480)</f>
        <v/>
      </c>
      <c r="E479" s="39" t="str">
        <f>IF(Eksplikatsioon!F480=0,"",Eksplikatsioon!F480)</f>
        <v/>
      </c>
      <c r="F479" s="39" t="str">
        <f>IF(Eksplikatsioon!G480=0,"",Eksplikatsioon!G480)</f>
        <v/>
      </c>
      <c r="G479" s="39" t="str">
        <f>IF(Eksplikatsioon!I480=0,"",Eksplikatsioon!I480)</f>
        <v/>
      </c>
      <c r="H479" s="39" t="str">
        <f>IF(Eksplikatsioon!J480=0,"",Eksplikatsioon!J480)</f>
        <v/>
      </c>
      <c r="I479" s="39" t="str">
        <f>IF(Eksplikatsioon!K480=0,"",Eksplikatsioon!K480)</f>
        <v/>
      </c>
    </row>
    <row r="480" spans="1:9" x14ac:dyDescent="0.25">
      <c r="A480" s="39" t="str">
        <f>IF(Eksplikatsioon!A481=0,"",Eksplikatsioon!A481)</f>
        <v/>
      </c>
      <c r="B480" s="39" t="str">
        <f>IF(Eksplikatsioon!B481=0,"",Eksplikatsioon!B481)</f>
        <v/>
      </c>
      <c r="C480" s="39" t="str">
        <f>IF(Eksplikatsioon!C481=0,"",Eksplikatsioon!C481)</f>
        <v/>
      </c>
      <c r="D480" s="39" t="str">
        <f>IF(Eksplikatsioon!D481=0,"",Eksplikatsioon!D481)</f>
        <v/>
      </c>
      <c r="E480" s="39" t="str">
        <f>IF(Eksplikatsioon!F481=0,"",Eksplikatsioon!F481)</f>
        <v/>
      </c>
      <c r="F480" s="39" t="str">
        <f>IF(Eksplikatsioon!G481=0,"",Eksplikatsioon!G481)</f>
        <v/>
      </c>
      <c r="G480" s="39" t="str">
        <f>IF(Eksplikatsioon!I481=0,"",Eksplikatsioon!I481)</f>
        <v/>
      </c>
      <c r="H480" s="39" t="str">
        <f>IF(Eksplikatsioon!J481=0,"",Eksplikatsioon!J481)</f>
        <v/>
      </c>
      <c r="I480" s="39" t="str">
        <f>IF(Eksplikatsioon!K481=0,"",Eksplikatsioon!K481)</f>
        <v/>
      </c>
    </row>
    <row r="481" spans="1:9" x14ac:dyDescent="0.25">
      <c r="A481" s="39" t="str">
        <f>IF(Eksplikatsioon!A482=0,"",Eksplikatsioon!A482)</f>
        <v/>
      </c>
      <c r="B481" s="39" t="str">
        <f>IF(Eksplikatsioon!B482=0,"",Eksplikatsioon!B482)</f>
        <v/>
      </c>
      <c r="C481" s="39" t="str">
        <f>IF(Eksplikatsioon!C482=0,"",Eksplikatsioon!C482)</f>
        <v/>
      </c>
      <c r="D481" s="39" t="str">
        <f>IF(Eksplikatsioon!D482=0,"",Eksplikatsioon!D482)</f>
        <v/>
      </c>
      <c r="E481" s="39" t="str">
        <f>IF(Eksplikatsioon!F482=0,"",Eksplikatsioon!F482)</f>
        <v/>
      </c>
      <c r="F481" s="39" t="str">
        <f>IF(Eksplikatsioon!G482=0,"",Eksplikatsioon!G482)</f>
        <v/>
      </c>
      <c r="G481" s="39" t="str">
        <f>IF(Eksplikatsioon!I482=0,"",Eksplikatsioon!I482)</f>
        <v/>
      </c>
      <c r="H481" s="39" t="str">
        <f>IF(Eksplikatsioon!J482=0,"",Eksplikatsioon!J482)</f>
        <v/>
      </c>
      <c r="I481" s="39" t="str">
        <f>IF(Eksplikatsioon!K482=0,"",Eksplikatsioon!K482)</f>
        <v/>
      </c>
    </row>
    <row r="482" spans="1:9" x14ac:dyDescent="0.25">
      <c r="A482" s="39" t="str">
        <f>IF(Eksplikatsioon!A483=0,"",Eksplikatsioon!A483)</f>
        <v/>
      </c>
      <c r="B482" s="39" t="str">
        <f>IF(Eksplikatsioon!B483=0,"",Eksplikatsioon!B483)</f>
        <v/>
      </c>
      <c r="C482" s="39" t="str">
        <f>IF(Eksplikatsioon!C483=0,"",Eksplikatsioon!C483)</f>
        <v/>
      </c>
      <c r="D482" s="39" t="str">
        <f>IF(Eksplikatsioon!D483=0,"",Eksplikatsioon!D483)</f>
        <v/>
      </c>
      <c r="E482" s="39" t="str">
        <f>IF(Eksplikatsioon!F483=0,"",Eksplikatsioon!F483)</f>
        <v/>
      </c>
      <c r="F482" s="39" t="str">
        <f>IF(Eksplikatsioon!G483=0,"",Eksplikatsioon!G483)</f>
        <v/>
      </c>
      <c r="G482" s="39" t="str">
        <f>IF(Eksplikatsioon!I483=0,"",Eksplikatsioon!I483)</f>
        <v/>
      </c>
      <c r="H482" s="39" t="str">
        <f>IF(Eksplikatsioon!J483=0,"",Eksplikatsioon!J483)</f>
        <v/>
      </c>
      <c r="I482" s="39" t="str">
        <f>IF(Eksplikatsioon!K483=0,"",Eksplikatsioon!K483)</f>
        <v/>
      </c>
    </row>
    <row r="483" spans="1:9" x14ac:dyDescent="0.25">
      <c r="A483" s="39" t="str">
        <f>IF(Eksplikatsioon!A484=0,"",Eksplikatsioon!A484)</f>
        <v/>
      </c>
      <c r="B483" s="39" t="str">
        <f>IF(Eksplikatsioon!B484=0,"",Eksplikatsioon!B484)</f>
        <v/>
      </c>
      <c r="C483" s="39" t="str">
        <f>IF(Eksplikatsioon!C484=0,"",Eksplikatsioon!C484)</f>
        <v/>
      </c>
      <c r="D483" s="39" t="str">
        <f>IF(Eksplikatsioon!D484=0,"",Eksplikatsioon!D484)</f>
        <v/>
      </c>
      <c r="E483" s="39" t="str">
        <f>IF(Eksplikatsioon!F484=0,"",Eksplikatsioon!F484)</f>
        <v/>
      </c>
      <c r="F483" s="39" t="str">
        <f>IF(Eksplikatsioon!G484=0,"",Eksplikatsioon!G484)</f>
        <v/>
      </c>
      <c r="G483" s="39" t="str">
        <f>IF(Eksplikatsioon!I484=0,"",Eksplikatsioon!I484)</f>
        <v/>
      </c>
      <c r="H483" s="39" t="str">
        <f>IF(Eksplikatsioon!J484=0,"",Eksplikatsioon!J484)</f>
        <v/>
      </c>
      <c r="I483" s="39" t="str">
        <f>IF(Eksplikatsioon!K484=0,"",Eksplikatsioon!K484)</f>
        <v/>
      </c>
    </row>
    <row r="484" spans="1:9" x14ac:dyDescent="0.25">
      <c r="A484" s="39" t="str">
        <f>IF(Eksplikatsioon!A485=0,"",Eksplikatsioon!A485)</f>
        <v/>
      </c>
      <c r="B484" s="39" t="str">
        <f>IF(Eksplikatsioon!B485=0,"",Eksplikatsioon!B485)</f>
        <v/>
      </c>
      <c r="C484" s="39" t="str">
        <f>IF(Eksplikatsioon!C485=0,"",Eksplikatsioon!C485)</f>
        <v/>
      </c>
      <c r="D484" s="39" t="str">
        <f>IF(Eksplikatsioon!D485=0,"",Eksplikatsioon!D485)</f>
        <v/>
      </c>
      <c r="E484" s="39" t="str">
        <f>IF(Eksplikatsioon!F485=0,"",Eksplikatsioon!F485)</f>
        <v/>
      </c>
      <c r="F484" s="39" t="str">
        <f>IF(Eksplikatsioon!G485=0,"",Eksplikatsioon!G485)</f>
        <v/>
      </c>
      <c r="G484" s="39" t="str">
        <f>IF(Eksplikatsioon!I485=0,"",Eksplikatsioon!I485)</f>
        <v/>
      </c>
      <c r="H484" s="39" t="str">
        <f>IF(Eksplikatsioon!J485=0,"",Eksplikatsioon!J485)</f>
        <v/>
      </c>
      <c r="I484" s="39" t="str">
        <f>IF(Eksplikatsioon!K485=0,"",Eksplikatsioon!K485)</f>
        <v/>
      </c>
    </row>
    <row r="485" spans="1:9" x14ac:dyDescent="0.25">
      <c r="A485" s="39" t="str">
        <f>IF(Eksplikatsioon!A486=0,"",Eksplikatsioon!A486)</f>
        <v/>
      </c>
      <c r="B485" s="39" t="str">
        <f>IF(Eksplikatsioon!B486=0,"",Eksplikatsioon!B486)</f>
        <v/>
      </c>
      <c r="C485" s="39" t="str">
        <f>IF(Eksplikatsioon!C486=0,"",Eksplikatsioon!C486)</f>
        <v/>
      </c>
      <c r="D485" s="39" t="str">
        <f>IF(Eksplikatsioon!D486=0,"",Eksplikatsioon!D486)</f>
        <v/>
      </c>
      <c r="E485" s="39" t="str">
        <f>IF(Eksplikatsioon!F486=0,"",Eksplikatsioon!F486)</f>
        <v/>
      </c>
      <c r="F485" s="39" t="str">
        <f>IF(Eksplikatsioon!G486=0,"",Eksplikatsioon!G486)</f>
        <v/>
      </c>
      <c r="G485" s="39" t="str">
        <f>IF(Eksplikatsioon!I486=0,"",Eksplikatsioon!I486)</f>
        <v/>
      </c>
      <c r="H485" s="39" t="str">
        <f>IF(Eksplikatsioon!J486=0,"",Eksplikatsioon!J486)</f>
        <v/>
      </c>
      <c r="I485" s="39" t="str">
        <f>IF(Eksplikatsioon!K486=0,"",Eksplikatsioon!K486)</f>
        <v/>
      </c>
    </row>
    <row r="486" spans="1:9" x14ac:dyDescent="0.25">
      <c r="A486" s="39" t="str">
        <f>IF(Eksplikatsioon!A487=0,"",Eksplikatsioon!A487)</f>
        <v/>
      </c>
      <c r="B486" s="39" t="str">
        <f>IF(Eksplikatsioon!B487=0,"",Eksplikatsioon!B487)</f>
        <v/>
      </c>
      <c r="C486" s="39" t="str">
        <f>IF(Eksplikatsioon!C487=0,"",Eksplikatsioon!C487)</f>
        <v/>
      </c>
      <c r="D486" s="39" t="str">
        <f>IF(Eksplikatsioon!D487=0,"",Eksplikatsioon!D487)</f>
        <v/>
      </c>
      <c r="E486" s="39" t="str">
        <f>IF(Eksplikatsioon!F487=0,"",Eksplikatsioon!F487)</f>
        <v/>
      </c>
      <c r="F486" s="39" t="str">
        <f>IF(Eksplikatsioon!G487=0,"",Eksplikatsioon!G487)</f>
        <v/>
      </c>
      <c r="G486" s="39" t="str">
        <f>IF(Eksplikatsioon!I487=0,"",Eksplikatsioon!I487)</f>
        <v/>
      </c>
      <c r="H486" s="39" t="str">
        <f>IF(Eksplikatsioon!J487=0,"",Eksplikatsioon!J487)</f>
        <v/>
      </c>
      <c r="I486" s="39" t="str">
        <f>IF(Eksplikatsioon!K487=0,"",Eksplikatsioon!K487)</f>
        <v/>
      </c>
    </row>
    <row r="487" spans="1:9" x14ac:dyDescent="0.25">
      <c r="A487" s="39" t="str">
        <f>IF(Eksplikatsioon!A488=0,"",Eksplikatsioon!A488)</f>
        <v/>
      </c>
      <c r="B487" s="39" t="str">
        <f>IF(Eksplikatsioon!B488=0,"",Eksplikatsioon!B488)</f>
        <v/>
      </c>
      <c r="C487" s="39" t="str">
        <f>IF(Eksplikatsioon!C488=0,"",Eksplikatsioon!C488)</f>
        <v/>
      </c>
      <c r="D487" s="39" t="str">
        <f>IF(Eksplikatsioon!D488=0,"",Eksplikatsioon!D488)</f>
        <v/>
      </c>
      <c r="E487" s="39" t="str">
        <f>IF(Eksplikatsioon!F488=0,"",Eksplikatsioon!F488)</f>
        <v/>
      </c>
      <c r="F487" s="39" t="str">
        <f>IF(Eksplikatsioon!G488=0,"",Eksplikatsioon!G488)</f>
        <v/>
      </c>
      <c r="G487" s="39" t="str">
        <f>IF(Eksplikatsioon!I488=0,"",Eksplikatsioon!I488)</f>
        <v/>
      </c>
      <c r="H487" s="39" t="str">
        <f>IF(Eksplikatsioon!J488=0,"",Eksplikatsioon!J488)</f>
        <v/>
      </c>
      <c r="I487" s="39" t="str">
        <f>IF(Eksplikatsioon!K488=0,"",Eksplikatsioon!K488)</f>
        <v/>
      </c>
    </row>
    <row r="488" spans="1:9" x14ac:dyDescent="0.25">
      <c r="A488" s="39" t="str">
        <f>IF(Eksplikatsioon!A489=0,"",Eksplikatsioon!A489)</f>
        <v/>
      </c>
      <c r="B488" s="39" t="str">
        <f>IF(Eksplikatsioon!B489=0,"",Eksplikatsioon!B489)</f>
        <v/>
      </c>
      <c r="C488" s="39" t="str">
        <f>IF(Eksplikatsioon!C489=0,"",Eksplikatsioon!C489)</f>
        <v/>
      </c>
      <c r="D488" s="39" t="str">
        <f>IF(Eksplikatsioon!D489=0,"",Eksplikatsioon!D489)</f>
        <v/>
      </c>
      <c r="E488" s="39" t="str">
        <f>IF(Eksplikatsioon!F489=0,"",Eksplikatsioon!F489)</f>
        <v/>
      </c>
      <c r="F488" s="39" t="str">
        <f>IF(Eksplikatsioon!G489=0,"",Eksplikatsioon!G489)</f>
        <v/>
      </c>
      <c r="G488" s="39" t="str">
        <f>IF(Eksplikatsioon!I489=0,"",Eksplikatsioon!I489)</f>
        <v/>
      </c>
      <c r="H488" s="39" t="str">
        <f>IF(Eksplikatsioon!J489=0,"",Eksplikatsioon!J489)</f>
        <v/>
      </c>
      <c r="I488" s="39" t="str">
        <f>IF(Eksplikatsioon!K489=0,"",Eksplikatsioon!K489)</f>
        <v/>
      </c>
    </row>
    <row r="489" spans="1:9" x14ac:dyDescent="0.25">
      <c r="A489" s="39" t="str">
        <f>IF(Eksplikatsioon!A490=0,"",Eksplikatsioon!A490)</f>
        <v/>
      </c>
      <c r="B489" s="39" t="str">
        <f>IF(Eksplikatsioon!B490=0,"",Eksplikatsioon!B490)</f>
        <v/>
      </c>
      <c r="C489" s="39" t="str">
        <f>IF(Eksplikatsioon!C490=0,"",Eksplikatsioon!C490)</f>
        <v/>
      </c>
      <c r="D489" s="39" t="str">
        <f>IF(Eksplikatsioon!D490=0,"",Eksplikatsioon!D490)</f>
        <v/>
      </c>
      <c r="E489" s="39" t="str">
        <f>IF(Eksplikatsioon!F490=0,"",Eksplikatsioon!F490)</f>
        <v/>
      </c>
      <c r="F489" s="39" t="str">
        <f>IF(Eksplikatsioon!G490=0,"",Eksplikatsioon!G490)</f>
        <v/>
      </c>
      <c r="G489" s="39" t="str">
        <f>IF(Eksplikatsioon!I490=0,"",Eksplikatsioon!I490)</f>
        <v/>
      </c>
      <c r="H489" s="39" t="str">
        <f>IF(Eksplikatsioon!J490=0,"",Eksplikatsioon!J490)</f>
        <v/>
      </c>
      <c r="I489" s="39" t="str">
        <f>IF(Eksplikatsioon!K490=0,"",Eksplikatsioon!K490)</f>
        <v/>
      </c>
    </row>
    <row r="490" spans="1:9" x14ac:dyDescent="0.25">
      <c r="A490" s="39" t="str">
        <f>IF(Eksplikatsioon!A491=0,"",Eksplikatsioon!A491)</f>
        <v/>
      </c>
      <c r="B490" s="39" t="str">
        <f>IF(Eksplikatsioon!B491=0,"",Eksplikatsioon!B491)</f>
        <v/>
      </c>
      <c r="C490" s="39" t="str">
        <f>IF(Eksplikatsioon!C491=0,"",Eksplikatsioon!C491)</f>
        <v/>
      </c>
      <c r="D490" s="39" t="str">
        <f>IF(Eksplikatsioon!D491=0,"",Eksplikatsioon!D491)</f>
        <v/>
      </c>
      <c r="E490" s="39" t="str">
        <f>IF(Eksplikatsioon!F491=0,"",Eksplikatsioon!F491)</f>
        <v/>
      </c>
      <c r="F490" s="39" t="str">
        <f>IF(Eksplikatsioon!G491=0,"",Eksplikatsioon!G491)</f>
        <v/>
      </c>
      <c r="G490" s="39" t="str">
        <f>IF(Eksplikatsioon!I491=0,"",Eksplikatsioon!I491)</f>
        <v/>
      </c>
      <c r="H490" s="39" t="str">
        <f>IF(Eksplikatsioon!J491=0,"",Eksplikatsioon!J491)</f>
        <v/>
      </c>
      <c r="I490" s="39" t="str">
        <f>IF(Eksplikatsioon!K491=0,"",Eksplikatsioon!K491)</f>
        <v/>
      </c>
    </row>
    <row r="491" spans="1:9" x14ac:dyDescent="0.25">
      <c r="A491" s="39" t="str">
        <f>IF(Eksplikatsioon!A492=0,"",Eksplikatsioon!A492)</f>
        <v/>
      </c>
      <c r="B491" s="39" t="str">
        <f>IF(Eksplikatsioon!B492=0,"",Eksplikatsioon!B492)</f>
        <v/>
      </c>
      <c r="C491" s="39" t="str">
        <f>IF(Eksplikatsioon!C492=0,"",Eksplikatsioon!C492)</f>
        <v/>
      </c>
      <c r="D491" s="39" t="str">
        <f>IF(Eksplikatsioon!D492=0,"",Eksplikatsioon!D492)</f>
        <v/>
      </c>
      <c r="E491" s="39" t="str">
        <f>IF(Eksplikatsioon!F492=0,"",Eksplikatsioon!F492)</f>
        <v/>
      </c>
      <c r="F491" s="39" t="str">
        <f>IF(Eksplikatsioon!G492=0,"",Eksplikatsioon!G492)</f>
        <v/>
      </c>
      <c r="G491" s="39" t="str">
        <f>IF(Eksplikatsioon!I492=0,"",Eksplikatsioon!I492)</f>
        <v/>
      </c>
      <c r="H491" s="39" t="str">
        <f>IF(Eksplikatsioon!J492=0,"",Eksplikatsioon!J492)</f>
        <v/>
      </c>
      <c r="I491" s="39" t="str">
        <f>IF(Eksplikatsioon!K492=0,"",Eksplikatsioon!K492)</f>
        <v/>
      </c>
    </row>
    <row r="492" spans="1:9" x14ac:dyDescent="0.25">
      <c r="A492" s="39" t="str">
        <f>IF(Eksplikatsioon!A493=0,"",Eksplikatsioon!A493)</f>
        <v/>
      </c>
      <c r="B492" s="39" t="str">
        <f>IF(Eksplikatsioon!B493=0,"",Eksplikatsioon!B493)</f>
        <v/>
      </c>
      <c r="C492" s="39" t="str">
        <f>IF(Eksplikatsioon!C493=0,"",Eksplikatsioon!C493)</f>
        <v/>
      </c>
      <c r="D492" s="39" t="str">
        <f>IF(Eksplikatsioon!D493=0,"",Eksplikatsioon!D493)</f>
        <v/>
      </c>
      <c r="E492" s="39" t="str">
        <f>IF(Eksplikatsioon!F493=0,"",Eksplikatsioon!F493)</f>
        <v/>
      </c>
      <c r="F492" s="39" t="str">
        <f>IF(Eksplikatsioon!G493=0,"",Eksplikatsioon!G493)</f>
        <v/>
      </c>
      <c r="G492" s="39" t="str">
        <f>IF(Eksplikatsioon!I493=0,"",Eksplikatsioon!I493)</f>
        <v/>
      </c>
      <c r="H492" s="39" t="str">
        <f>IF(Eksplikatsioon!J493=0,"",Eksplikatsioon!J493)</f>
        <v/>
      </c>
      <c r="I492" s="39" t="str">
        <f>IF(Eksplikatsioon!K493=0,"",Eksplikatsioon!K493)</f>
        <v/>
      </c>
    </row>
    <row r="493" spans="1:9" x14ac:dyDescent="0.25">
      <c r="A493" s="39" t="str">
        <f>IF(Eksplikatsioon!A494=0,"",Eksplikatsioon!A494)</f>
        <v/>
      </c>
      <c r="B493" s="39" t="str">
        <f>IF(Eksplikatsioon!B494=0,"",Eksplikatsioon!B494)</f>
        <v/>
      </c>
      <c r="C493" s="39" t="str">
        <f>IF(Eksplikatsioon!C494=0,"",Eksplikatsioon!C494)</f>
        <v/>
      </c>
      <c r="D493" s="39" t="str">
        <f>IF(Eksplikatsioon!D494=0,"",Eksplikatsioon!D494)</f>
        <v/>
      </c>
      <c r="E493" s="39" t="str">
        <f>IF(Eksplikatsioon!F494=0,"",Eksplikatsioon!F494)</f>
        <v/>
      </c>
      <c r="F493" s="39" t="str">
        <f>IF(Eksplikatsioon!G494=0,"",Eksplikatsioon!G494)</f>
        <v/>
      </c>
      <c r="G493" s="39" t="str">
        <f>IF(Eksplikatsioon!I494=0,"",Eksplikatsioon!I494)</f>
        <v/>
      </c>
      <c r="H493" s="39" t="str">
        <f>IF(Eksplikatsioon!J494=0,"",Eksplikatsioon!J494)</f>
        <v/>
      </c>
      <c r="I493" s="39" t="str">
        <f>IF(Eksplikatsioon!K494=0,"",Eksplikatsioon!K494)</f>
        <v/>
      </c>
    </row>
    <row r="494" spans="1:9" x14ac:dyDescent="0.25">
      <c r="A494" s="39" t="str">
        <f>IF(Eksplikatsioon!A495=0,"",Eksplikatsioon!A495)</f>
        <v/>
      </c>
      <c r="B494" s="39" t="str">
        <f>IF(Eksplikatsioon!B495=0,"",Eksplikatsioon!B495)</f>
        <v/>
      </c>
      <c r="C494" s="39" t="str">
        <f>IF(Eksplikatsioon!C495=0,"",Eksplikatsioon!C495)</f>
        <v/>
      </c>
      <c r="D494" s="39" t="str">
        <f>IF(Eksplikatsioon!D495=0,"",Eksplikatsioon!D495)</f>
        <v/>
      </c>
      <c r="E494" s="39" t="str">
        <f>IF(Eksplikatsioon!F495=0,"",Eksplikatsioon!F495)</f>
        <v/>
      </c>
      <c r="F494" s="39" t="str">
        <f>IF(Eksplikatsioon!G495=0,"",Eksplikatsioon!G495)</f>
        <v/>
      </c>
      <c r="G494" s="39" t="str">
        <f>IF(Eksplikatsioon!I495=0,"",Eksplikatsioon!I495)</f>
        <v/>
      </c>
      <c r="H494" s="39" t="str">
        <f>IF(Eksplikatsioon!J495=0,"",Eksplikatsioon!J495)</f>
        <v/>
      </c>
      <c r="I494" s="39" t="str">
        <f>IF(Eksplikatsioon!K495=0,"",Eksplikatsioon!K495)</f>
        <v/>
      </c>
    </row>
    <row r="495" spans="1:9" x14ac:dyDescent="0.25">
      <c r="A495" s="39" t="str">
        <f>IF(Eksplikatsioon!A496=0,"",Eksplikatsioon!A496)</f>
        <v/>
      </c>
      <c r="B495" s="39" t="str">
        <f>IF(Eksplikatsioon!B496=0,"",Eksplikatsioon!B496)</f>
        <v/>
      </c>
      <c r="C495" s="39" t="str">
        <f>IF(Eksplikatsioon!C496=0,"",Eksplikatsioon!C496)</f>
        <v/>
      </c>
      <c r="D495" s="39" t="str">
        <f>IF(Eksplikatsioon!D496=0,"",Eksplikatsioon!D496)</f>
        <v/>
      </c>
      <c r="E495" s="39" t="str">
        <f>IF(Eksplikatsioon!F496=0,"",Eksplikatsioon!F496)</f>
        <v/>
      </c>
      <c r="F495" s="39" t="str">
        <f>IF(Eksplikatsioon!G496=0,"",Eksplikatsioon!G496)</f>
        <v/>
      </c>
      <c r="G495" s="39" t="str">
        <f>IF(Eksplikatsioon!I496=0,"",Eksplikatsioon!I496)</f>
        <v/>
      </c>
      <c r="H495" s="39" t="str">
        <f>IF(Eksplikatsioon!J496=0,"",Eksplikatsioon!J496)</f>
        <v/>
      </c>
      <c r="I495" s="39" t="str">
        <f>IF(Eksplikatsioon!K496=0,"",Eksplikatsioon!K496)</f>
        <v/>
      </c>
    </row>
    <row r="496" spans="1:9" x14ac:dyDescent="0.25">
      <c r="A496" s="39" t="str">
        <f>IF(Eksplikatsioon!A497=0,"",Eksplikatsioon!A497)</f>
        <v/>
      </c>
      <c r="B496" s="39" t="str">
        <f>IF(Eksplikatsioon!B497=0,"",Eksplikatsioon!B497)</f>
        <v/>
      </c>
      <c r="C496" s="39" t="str">
        <f>IF(Eksplikatsioon!C497=0,"",Eksplikatsioon!C497)</f>
        <v/>
      </c>
      <c r="D496" s="39" t="str">
        <f>IF(Eksplikatsioon!D497=0,"",Eksplikatsioon!D497)</f>
        <v/>
      </c>
      <c r="E496" s="39" t="str">
        <f>IF(Eksplikatsioon!F497=0,"",Eksplikatsioon!F497)</f>
        <v/>
      </c>
      <c r="F496" s="39" t="str">
        <f>IF(Eksplikatsioon!G497=0,"",Eksplikatsioon!G497)</f>
        <v/>
      </c>
      <c r="G496" s="39" t="str">
        <f>IF(Eksplikatsioon!I497=0,"",Eksplikatsioon!I497)</f>
        <v/>
      </c>
      <c r="H496" s="39" t="str">
        <f>IF(Eksplikatsioon!J497=0,"",Eksplikatsioon!J497)</f>
        <v/>
      </c>
      <c r="I496" s="39" t="str">
        <f>IF(Eksplikatsioon!K497=0,"",Eksplikatsioon!K497)</f>
        <v/>
      </c>
    </row>
    <row r="497" spans="1:9" x14ac:dyDescent="0.25">
      <c r="A497" s="39" t="str">
        <f>IF(Eksplikatsioon!A498=0,"",Eksplikatsioon!A498)</f>
        <v/>
      </c>
      <c r="B497" s="39" t="str">
        <f>IF(Eksplikatsioon!B498=0,"",Eksplikatsioon!B498)</f>
        <v/>
      </c>
      <c r="C497" s="39" t="str">
        <f>IF(Eksplikatsioon!C498=0,"",Eksplikatsioon!C498)</f>
        <v/>
      </c>
      <c r="D497" s="39" t="str">
        <f>IF(Eksplikatsioon!D498=0,"",Eksplikatsioon!D498)</f>
        <v/>
      </c>
      <c r="E497" s="39" t="str">
        <f>IF(Eksplikatsioon!F498=0,"",Eksplikatsioon!F498)</f>
        <v/>
      </c>
      <c r="F497" s="39" t="str">
        <f>IF(Eksplikatsioon!G498=0,"",Eksplikatsioon!G498)</f>
        <v/>
      </c>
      <c r="G497" s="39" t="str">
        <f>IF(Eksplikatsioon!I498=0,"",Eksplikatsioon!I498)</f>
        <v/>
      </c>
      <c r="H497" s="39" t="str">
        <f>IF(Eksplikatsioon!J498=0,"",Eksplikatsioon!J498)</f>
        <v/>
      </c>
      <c r="I497" s="39" t="str">
        <f>IF(Eksplikatsioon!K498=0,"",Eksplikatsioon!K498)</f>
        <v/>
      </c>
    </row>
    <row r="498" spans="1:9" x14ac:dyDescent="0.25">
      <c r="A498" s="39" t="str">
        <f>IF(Eksplikatsioon!A499=0,"",Eksplikatsioon!A499)</f>
        <v/>
      </c>
      <c r="B498" s="39" t="str">
        <f>IF(Eksplikatsioon!B499=0,"",Eksplikatsioon!B499)</f>
        <v/>
      </c>
      <c r="C498" s="39" t="str">
        <f>IF(Eksplikatsioon!C499=0,"",Eksplikatsioon!C499)</f>
        <v/>
      </c>
      <c r="D498" s="39" t="str">
        <f>IF(Eksplikatsioon!D499=0,"",Eksplikatsioon!D499)</f>
        <v/>
      </c>
      <c r="E498" s="39" t="str">
        <f>IF(Eksplikatsioon!F499=0,"",Eksplikatsioon!F499)</f>
        <v/>
      </c>
      <c r="F498" s="39" t="str">
        <f>IF(Eksplikatsioon!G499=0,"",Eksplikatsioon!G499)</f>
        <v/>
      </c>
      <c r="G498" s="39" t="str">
        <f>IF(Eksplikatsioon!I499=0,"",Eksplikatsioon!I499)</f>
        <v/>
      </c>
      <c r="H498" s="39" t="str">
        <f>IF(Eksplikatsioon!J499=0,"",Eksplikatsioon!J499)</f>
        <v/>
      </c>
      <c r="I498" s="39" t="str">
        <f>IF(Eksplikatsioon!K499=0,"",Eksplikatsioon!K499)</f>
        <v/>
      </c>
    </row>
    <row r="499" spans="1:9" x14ac:dyDescent="0.25">
      <c r="A499" s="39" t="str">
        <f>IF(Eksplikatsioon!A500=0,"",Eksplikatsioon!A500)</f>
        <v/>
      </c>
      <c r="B499" s="39" t="str">
        <f>IF(Eksplikatsioon!B500=0,"",Eksplikatsioon!B500)</f>
        <v/>
      </c>
      <c r="C499" s="39" t="str">
        <f>IF(Eksplikatsioon!C500=0,"",Eksplikatsioon!C500)</f>
        <v/>
      </c>
      <c r="D499" s="39" t="str">
        <f>IF(Eksplikatsioon!D500=0,"",Eksplikatsioon!D500)</f>
        <v/>
      </c>
      <c r="E499" s="39" t="str">
        <f>IF(Eksplikatsioon!F500=0,"",Eksplikatsioon!F500)</f>
        <v/>
      </c>
      <c r="F499" s="39" t="str">
        <f>IF(Eksplikatsioon!G500=0,"",Eksplikatsioon!G500)</f>
        <v/>
      </c>
      <c r="G499" s="39" t="str">
        <f>IF(Eksplikatsioon!I500=0,"",Eksplikatsioon!I500)</f>
        <v/>
      </c>
      <c r="H499" s="39" t="str">
        <f>IF(Eksplikatsioon!J500=0,"",Eksplikatsioon!J500)</f>
        <v/>
      </c>
      <c r="I499" s="39" t="str">
        <f>IF(Eksplikatsioon!K500=0,"",Eksplikatsioon!K500)</f>
        <v/>
      </c>
    </row>
    <row r="500" spans="1:9" x14ac:dyDescent="0.25">
      <c r="A500" s="39" t="str">
        <f>IF(Eksplikatsioon!A501=0,"",Eksplikatsioon!A501)</f>
        <v/>
      </c>
      <c r="B500" s="39" t="str">
        <f>IF(Eksplikatsioon!B501=0,"",Eksplikatsioon!B501)</f>
        <v/>
      </c>
      <c r="C500" s="39" t="str">
        <f>IF(Eksplikatsioon!C501=0,"",Eksplikatsioon!C501)</f>
        <v/>
      </c>
      <c r="D500" s="39" t="str">
        <f>IF(Eksplikatsioon!D501=0,"",Eksplikatsioon!D501)</f>
        <v/>
      </c>
      <c r="E500" s="39" t="str">
        <f>IF(Eksplikatsioon!F501=0,"",Eksplikatsioon!F501)</f>
        <v/>
      </c>
      <c r="F500" s="39" t="str">
        <f>IF(Eksplikatsioon!G501=0,"",Eksplikatsioon!G501)</f>
        <v/>
      </c>
      <c r="G500" s="39" t="str">
        <f>IF(Eksplikatsioon!I501=0,"",Eksplikatsioon!I501)</f>
        <v/>
      </c>
      <c r="H500" s="39" t="str">
        <f>IF(Eksplikatsioon!J501=0,"",Eksplikatsioon!J501)</f>
        <v/>
      </c>
      <c r="I500" s="39" t="str">
        <f>IF(Eksplikatsioon!K501=0,"",Eksplikatsioon!K501)</f>
        <v/>
      </c>
    </row>
    <row r="501" spans="1:9" x14ac:dyDescent="0.25">
      <c r="A501" s="39" t="str">
        <f>IF(Eksplikatsioon!A502=0,"",Eksplikatsioon!A502)</f>
        <v/>
      </c>
      <c r="B501" s="39" t="str">
        <f>IF(Eksplikatsioon!B502=0,"",Eksplikatsioon!B502)</f>
        <v/>
      </c>
      <c r="C501" s="39" t="str">
        <f>IF(Eksplikatsioon!C502=0,"",Eksplikatsioon!C502)</f>
        <v/>
      </c>
      <c r="D501" s="39" t="str">
        <f>IF(Eksplikatsioon!D502=0,"",Eksplikatsioon!D502)</f>
        <v/>
      </c>
      <c r="E501" s="39" t="str">
        <f>IF(Eksplikatsioon!F502=0,"",Eksplikatsioon!F502)</f>
        <v/>
      </c>
      <c r="F501" s="39" t="str">
        <f>IF(Eksplikatsioon!G502=0,"",Eksplikatsioon!G502)</f>
        <v/>
      </c>
      <c r="G501" s="39" t="str">
        <f>IF(Eksplikatsioon!I502=0,"",Eksplikatsioon!I502)</f>
        <v/>
      </c>
      <c r="H501" s="39" t="str">
        <f>IF(Eksplikatsioon!J502=0,"",Eksplikatsioon!J502)</f>
        <v/>
      </c>
      <c r="I501" s="39" t="str">
        <f>IF(Eksplikatsioon!K502=0,"",Eksplikatsioon!K502)</f>
        <v/>
      </c>
    </row>
    <row r="502" spans="1:9" x14ac:dyDescent="0.25">
      <c r="A502" s="39" t="str">
        <f>IF(Eksplikatsioon!A503=0,"",Eksplikatsioon!A503)</f>
        <v/>
      </c>
      <c r="B502" s="39" t="str">
        <f>IF(Eksplikatsioon!B503=0,"",Eksplikatsioon!B503)</f>
        <v/>
      </c>
      <c r="C502" s="39" t="str">
        <f>IF(Eksplikatsioon!C503=0,"",Eksplikatsioon!C503)</f>
        <v/>
      </c>
      <c r="D502" s="39" t="str">
        <f>IF(Eksplikatsioon!D503=0,"",Eksplikatsioon!D503)</f>
        <v/>
      </c>
      <c r="E502" s="39" t="str">
        <f>IF(Eksplikatsioon!F503=0,"",Eksplikatsioon!F503)</f>
        <v/>
      </c>
      <c r="F502" s="39" t="str">
        <f>IF(Eksplikatsioon!G503=0,"",Eksplikatsioon!G503)</f>
        <v/>
      </c>
      <c r="G502" s="39" t="str">
        <f>IF(Eksplikatsioon!I503=0,"",Eksplikatsioon!I503)</f>
        <v/>
      </c>
      <c r="H502" s="39" t="str">
        <f>IF(Eksplikatsioon!J503=0,"",Eksplikatsioon!J503)</f>
        <v/>
      </c>
      <c r="I502" s="39" t="str">
        <f>IF(Eksplikatsioon!K503=0,"",Eksplikatsioon!K503)</f>
        <v/>
      </c>
    </row>
    <row r="503" spans="1:9" x14ac:dyDescent="0.25">
      <c r="A503" s="39" t="str">
        <f>IF(Eksplikatsioon!A504=0,"",Eksplikatsioon!A504)</f>
        <v/>
      </c>
      <c r="B503" s="39" t="str">
        <f>IF(Eksplikatsioon!B504=0,"",Eksplikatsioon!B504)</f>
        <v/>
      </c>
      <c r="C503" s="39" t="str">
        <f>IF(Eksplikatsioon!C504=0,"",Eksplikatsioon!C504)</f>
        <v/>
      </c>
      <c r="D503" s="39" t="str">
        <f>IF(Eksplikatsioon!D504=0,"",Eksplikatsioon!D504)</f>
        <v/>
      </c>
      <c r="E503" s="39" t="str">
        <f>IF(Eksplikatsioon!F504=0,"",Eksplikatsioon!F504)</f>
        <v/>
      </c>
      <c r="F503" s="39" t="str">
        <f>IF(Eksplikatsioon!G504=0,"",Eksplikatsioon!G504)</f>
        <v/>
      </c>
      <c r="G503" s="39" t="str">
        <f>IF(Eksplikatsioon!I504=0,"",Eksplikatsioon!I504)</f>
        <v/>
      </c>
      <c r="H503" s="39" t="str">
        <f>IF(Eksplikatsioon!J504=0,"",Eksplikatsioon!J504)</f>
        <v/>
      </c>
      <c r="I503" s="39" t="str">
        <f>IF(Eksplikatsioon!K504=0,"",Eksplikatsioon!K504)</f>
        <v/>
      </c>
    </row>
    <row r="504" spans="1:9" x14ac:dyDescent="0.25">
      <c r="A504" s="39" t="str">
        <f>IF(Eksplikatsioon!A505=0,"",Eksplikatsioon!A505)</f>
        <v/>
      </c>
      <c r="B504" s="39" t="str">
        <f>IF(Eksplikatsioon!B505=0,"",Eksplikatsioon!B505)</f>
        <v/>
      </c>
      <c r="C504" s="39" t="str">
        <f>IF(Eksplikatsioon!C505=0,"",Eksplikatsioon!C505)</f>
        <v/>
      </c>
      <c r="D504" s="39" t="str">
        <f>IF(Eksplikatsioon!D505=0,"",Eksplikatsioon!D505)</f>
        <v/>
      </c>
      <c r="E504" s="39" t="str">
        <f>IF(Eksplikatsioon!F505=0,"",Eksplikatsioon!F505)</f>
        <v/>
      </c>
      <c r="F504" s="39" t="str">
        <f>IF(Eksplikatsioon!G505=0,"",Eksplikatsioon!G505)</f>
        <v/>
      </c>
      <c r="G504" s="39" t="str">
        <f>IF(Eksplikatsioon!I505=0,"",Eksplikatsioon!I505)</f>
        <v/>
      </c>
      <c r="H504" s="39" t="str">
        <f>IF(Eksplikatsioon!J505=0,"",Eksplikatsioon!J505)</f>
        <v/>
      </c>
      <c r="I504" s="39" t="str">
        <f>IF(Eksplikatsioon!K505=0,"",Eksplikatsioon!K505)</f>
        <v/>
      </c>
    </row>
    <row r="505" spans="1:9" x14ac:dyDescent="0.25">
      <c r="A505" s="39" t="str">
        <f>IF(Eksplikatsioon!A506=0,"",Eksplikatsioon!A506)</f>
        <v/>
      </c>
      <c r="B505" s="39" t="str">
        <f>IF(Eksplikatsioon!B506=0,"",Eksplikatsioon!B506)</f>
        <v/>
      </c>
      <c r="C505" s="39" t="str">
        <f>IF(Eksplikatsioon!C506=0,"",Eksplikatsioon!C506)</f>
        <v/>
      </c>
      <c r="D505" s="39" t="str">
        <f>IF(Eksplikatsioon!D506=0,"",Eksplikatsioon!D506)</f>
        <v/>
      </c>
      <c r="E505" s="39" t="str">
        <f>IF(Eksplikatsioon!F506=0,"",Eksplikatsioon!F506)</f>
        <v/>
      </c>
      <c r="F505" s="39" t="str">
        <f>IF(Eksplikatsioon!G506=0,"",Eksplikatsioon!G506)</f>
        <v/>
      </c>
      <c r="G505" s="39" t="str">
        <f>IF(Eksplikatsioon!I506=0,"",Eksplikatsioon!I506)</f>
        <v/>
      </c>
      <c r="H505" s="39" t="str">
        <f>IF(Eksplikatsioon!J506=0,"",Eksplikatsioon!J506)</f>
        <v/>
      </c>
      <c r="I505" s="39" t="str">
        <f>IF(Eksplikatsioon!K506=0,"",Eksplikatsioon!K506)</f>
        <v/>
      </c>
    </row>
    <row r="506" spans="1:9" x14ac:dyDescent="0.25">
      <c r="A506" s="39" t="str">
        <f>IF(Eksplikatsioon!A507=0,"",Eksplikatsioon!A507)</f>
        <v/>
      </c>
      <c r="B506" s="39" t="str">
        <f>IF(Eksplikatsioon!B507=0,"",Eksplikatsioon!B507)</f>
        <v/>
      </c>
      <c r="C506" s="39" t="str">
        <f>IF(Eksplikatsioon!C507=0,"",Eksplikatsioon!C507)</f>
        <v/>
      </c>
      <c r="D506" s="39" t="str">
        <f>IF(Eksplikatsioon!D507=0,"",Eksplikatsioon!D507)</f>
        <v/>
      </c>
      <c r="E506" s="39" t="str">
        <f>IF(Eksplikatsioon!F507=0,"",Eksplikatsioon!F507)</f>
        <v/>
      </c>
      <c r="F506" s="39" t="str">
        <f>IF(Eksplikatsioon!G507=0,"",Eksplikatsioon!G507)</f>
        <v/>
      </c>
      <c r="G506" s="39" t="str">
        <f>IF(Eksplikatsioon!I507=0,"",Eksplikatsioon!I507)</f>
        <v/>
      </c>
      <c r="H506" s="39" t="str">
        <f>IF(Eksplikatsioon!J507=0,"",Eksplikatsioon!J507)</f>
        <v/>
      </c>
      <c r="I506" s="39" t="str">
        <f>IF(Eksplikatsioon!K507=0,"",Eksplikatsioon!K507)</f>
        <v/>
      </c>
    </row>
    <row r="507" spans="1:9" x14ac:dyDescent="0.25">
      <c r="A507" s="39" t="str">
        <f>IF(Eksplikatsioon!A508=0,"",Eksplikatsioon!A508)</f>
        <v/>
      </c>
      <c r="B507" s="39" t="str">
        <f>IF(Eksplikatsioon!B508=0,"",Eksplikatsioon!B508)</f>
        <v/>
      </c>
      <c r="C507" s="39" t="str">
        <f>IF(Eksplikatsioon!C508=0,"",Eksplikatsioon!C508)</f>
        <v/>
      </c>
      <c r="D507" s="39" t="str">
        <f>IF(Eksplikatsioon!D508=0,"",Eksplikatsioon!D508)</f>
        <v/>
      </c>
      <c r="E507" s="39" t="str">
        <f>IF(Eksplikatsioon!F508=0,"",Eksplikatsioon!F508)</f>
        <v/>
      </c>
      <c r="F507" s="39" t="str">
        <f>IF(Eksplikatsioon!G508=0,"",Eksplikatsioon!G508)</f>
        <v/>
      </c>
      <c r="G507" s="39" t="str">
        <f>IF(Eksplikatsioon!I508=0,"",Eksplikatsioon!I508)</f>
        <v/>
      </c>
      <c r="H507" s="39" t="str">
        <f>IF(Eksplikatsioon!J508=0,"",Eksplikatsioon!J508)</f>
        <v/>
      </c>
      <c r="I507" s="39" t="str">
        <f>IF(Eksplikatsioon!K508=0,"",Eksplikatsioon!K508)</f>
        <v/>
      </c>
    </row>
    <row r="508" spans="1:9" x14ac:dyDescent="0.25">
      <c r="A508" s="39" t="str">
        <f>IF(Eksplikatsioon!A509=0,"",Eksplikatsioon!A509)</f>
        <v/>
      </c>
      <c r="B508" s="39" t="str">
        <f>IF(Eksplikatsioon!B509=0,"",Eksplikatsioon!B509)</f>
        <v/>
      </c>
      <c r="C508" s="39" t="str">
        <f>IF(Eksplikatsioon!C509=0,"",Eksplikatsioon!C509)</f>
        <v/>
      </c>
      <c r="D508" s="39" t="str">
        <f>IF(Eksplikatsioon!D509=0,"",Eksplikatsioon!D509)</f>
        <v/>
      </c>
      <c r="E508" s="39" t="str">
        <f>IF(Eksplikatsioon!F509=0,"",Eksplikatsioon!F509)</f>
        <v/>
      </c>
      <c r="F508" s="39" t="str">
        <f>IF(Eksplikatsioon!G509=0,"",Eksplikatsioon!G509)</f>
        <v/>
      </c>
      <c r="G508" s="39" t="str">
        <f>IF(Eksplikatsioon!I509=0,"",Eksplikatsioon!I509)</f>
        <v/>
      </c>
      <c r="H508" s="39" t="str">
        <f>IF(Eksplikatsioon!J509=0,"",Eksplikatsioon!J509)</f>
        <v/>
      </c>
      <c r="I508" s="39" t="str">
        <f>IF(Eksplikatsioon!K509=0,"",Eksplikatsioon!K509)</f>
        <v/>
      </c>
    </row>
    <row r="509" spans="1:9" x14ac:dyDescent="0.25">
      <c r="A509" s="39" t="str">
        <f>IF(Eksplikatsioon!A510=0,"",Eksplikatsioon!A510)</f>
        <v/>
      </c>
      <c r="B509" s="39" t="str">
        <f>IF(Eksplikatsioon!B510=0,"",Eksplikatsioon!B510)</f>
        <v/>
      </c>
      <c r="C509" s="39" t="str">
        <f>IF(Eksplikatsioon!C510=0,"",Eksplikatsioon!C510)</f>
        <v/>
      </c>
      <c r="D509" s="39" t="str">
        <f>IF(Eksplikatsioon!D510=0,"",Eksplikatsioon!D510)</f>
        <v/>
      </c>
      <c r="E509" s="39" t="str">
        <f>IF(Eksplikatsioon!F510=0,"",Eksplikatsioon!F510)</f>
        <v/>
      </c>
      <c r="F509" s="39" t="str">
        <f>IF(Eksplikatsioon!G510=0,"",Eksplikatsioon!G510)</f>
        <v/>
      </c>
      <c r="G509" s="39" t="str">
        <f>IF(Eksplikatsioon!I510=0,"",Eksplikatsioon!I510)</f>
        <v/>
      </c>
      <c r="H509" s="39" t="str">
        <f>IF(Eksplikatsioon!J510=0,"",Eksplikatsioon!J510)</f>
        <v/>
      </c>
      <c r="I509" s="39" t="str">
        <f>IF(Eksplikatsioon!K510=0,"",Eksplikatsioon!K510)</f>
        <v/>
      </c>
    </row>
    <row r="510" spans="1:9" x14ac:dyDescent="0.25">
      <c r="A510" s="39" t="str">
        <f>IF(Eksplikatsioon!A511=0,"",Eksplikatsioon!A511)</f>
        <v/>
      </c>
      <c r="B510" s="39" t="str">
        <f>IF(Eksplikatsioon!B511=0,"",Eksplikatsioon!B511)</f>
        <v/>
      </c>
      <c r="C510" s="39" t="str">
        <f>IF(Eksplikatsioon!C511=0,"",Eksplikatsioon!C511)</f>
        <v/>
      </c>
      <c r="D510" s="39" t="str">
        <f>IF(Eksplikatsioon!D511=0,"",Eksplikatsioon!D511)</f>
        <v/>
      </c>
      <c r="E510" s="39" t="str">
        <f>IF(Eksplikatsioon!F511=0,"",Eksplikatsioon!F511)</f>
        <v/>
      </c>
      <c r="F510" s="39" t="str">
        <f>IF(Eksplikatsioon!G511=0,"",Eksplikatsioon!G511)</f>
        <v/>
      </c>
      <c r="G510" s="39" t="str">
        <f>IF(Eksplikatsioon!I511=0,"",Eksplikatsioon!I511)</f>
        <v/>
      </c>
      <c r="H510" s="39" t="str">
        <f>IF(Eksplikatsioon!J511=0,"",Eksplikatsioon!J511)</f>
        <v/>
      </c>
      <c r="I510" s="39" t="str">
        <f>IF(Eksplikatsioon!K511=0,"",Eksplikatsioon!K511)</f>
        <v/>
      </c>
    </row>
    <row r="511" spans="1:9" x14ac:dyDescent="0.25">
      <c r="A511" s="39" t="str">
        <f>IF(Eksplikatsioon!A512=0,"",Eksplikatsioon!A512)</f>
        <v/>
      </c>
      <c r="B511" s="39" t="str">
        <f>IF(Eksplikatsioon!B512=0,"",Eksplikatsioon!B512)</f>
        <v/>
      </c>
      <c r="C511" s="39" t="str">
        <f>IF(Eksplikatsioon!C512=0,"",Eksplikatsioon!C512)</f>
        <v/>
      </c>
      <c r="D511" s="39" t="str">
        <f>IF(Eksplikatsioon!D512=0,"",Eksplikatsioon!D512)</f>
        <v/>
      </c>
      <c r="E511" s="39" t="str">
        <f>IF(Eksplikatsioon!F512=0,"",Eksplikatsioon!F512)</f>
        <v/>
      </c>
      <c r="F511" s="39" t="str">
        <f>IF(Eksplikatsioon!G512=0,"",Eksplikatsioon!G512)</f>
        <v/>
      </c>
      <c r="G511" s="39" t="str">
        <f>IF(Eksplikatsioon!I512=0,"",Eksplikatsioon!I512)</f>
        <v/>
      </c>
      <c r="H511" s="39" t="str">
        <f>IF(Eksplikatsioon!J512=0,"",Eksplikatsioon!J512)</f>
        <v/>
      </c>
      <c r="I511" s="39" t="str">
        <f>IF(Eksplikatsioon!K512=0,"",Eksplikatsioon!K512)</f>
        <v/>
      </c>
    </row>
    <row r="512" spans="1:9" x14ac:dyDescent="0.25">
      <c r="A512" s="39" t="str">
        <f>IF(Eksplikatsioon!A513=0,"",Eksplikatsioon!A513)</f>
        <v/>
      </c>
      <c r="B512" s="39" t="str">
        <f>IF(Eksplikatsioon!B513=0,"",Eksplikatsioon!B513)</f>
        <v/>
      </c>
      <c r="C512" s="39" t="str">
        <f>IF(Eksplikatsioon!C513=0,"",Eksplikatsioon!C513)</f>
        <v/>
      </c>
      <c r="D512" s="39" t="str">
        <f>IF(Eksplikatsioon!D513=0,"",Eksplikatsioon!D513)</f>
        <v/>
      </c>
      <c r="E512" s="39" t="str">
        <f>IF(Eksplikatsioon!F513=0,"",Eksplikatsioon!F513)</f>
        <v/>
      </c>
      <c r="F512" s="39" t="str">
        <f>IF(Eksplikatsioon!G513=0,"",Eksplikatsioon!G513)</f>
        <v/>
      </c>
      <c r="G512" s="39" t="str">
        <f>IF(Eksplikatsioon!I513=0,"",Eksplikatsioon!I513)</f>
        <v/>
      </c>
      <c r="H512" s="39" t="str">
        <f>IF(Eksplikatsioon!J513=0,"",Eksplikatsioon!J513)</f>
        <v/>
      </c>
      <c r="I512" s="39" t="str">
        <f>IF(Eksplikatsioon!K513=0,"",Eksplikatsioon!K513)</f>
        <v/>
      </c>
    </row>
    <row r="513" spans="1:9" x14ac:dyDescent="0.25">
      <c r="A513" s="39" t="str">
        <f>IF(Eksplikatsioon!A514=0,"",Eksplikatsioon!A514)</f>
        <v/>
      </c>
      <c r="B513" s="39" t="str">
        <f>IF(Eksplikatsioon!B514=0,"",Eksplikatsioon!B514)</f>
        <v/>
      </c>
      <c r="C513" s="39" t="str">
        <f>IF(Eksplikatsioon!C514=0,"",Eksplikatsioon!C514)</f>
        <v/>
      </c>
      <c r="D513" s="39" t="str">
        <f>IF(Eksplikatsioon!D514=0,"",Eksplikatsioon!D514)</f>
        <v/>
      </c>
      <c r="E513" s="39" t="str">
        <f>IF(Eksplikatsioon!F514=0,"",Eksplikatsioon!F514)</f>
        <v/>
      </c>
      <c r="F513" s="39" t="str">
        <f>IF(Eksplikatsioon!G514=0,"",Eksplikatsioon!G514)</f>
        <v/>
      </c>
      <c r="G513" s="39" t="str">
        <f>IF(Eksplikatsioon!I514=0,"",Eksplikatsioon!I514)</f>
        <v/>
      </c>
      <c r="H513" s="39" t="str">
        <f>IF(Eksplikatsioon!J514=0,"",Eksplikatsioon!J514)</f>
        <v/>
      </c>
      <c r="I513" s="39" t="str">
        <f>IF(Eksplikatsioon!K514=0,"",Eksplikatsioon!K514)</f>
        <v/>
      </c>
    </row>
    <row r="514" spans="1:9" x14ac:dyDescent="0.25">
      <c r="A514" s="39" t="str">
        <f>IF(Eksplikatsioon!A515=0,"",Eksplikatsioon!A515)</f>
        <v/>
      </c>
      <c r="B514" s="39" t="str">
        <f>IF(Eksplikatsioon!B515=0,"",Eksplikatsioon!B515)</f>
        <v/>
      </c>
      <c r="C514" s="39" t="str">
        <f>IF(Eksplikatsioon!C515=0,"",Eksplikatsioon!C515)</f>
        <v/>
      </c>
      <c r="D514" s="39" t="str">
        <f>IF(Eksplikatsioon!D515=0,"",Eksplikatsioon!D515)</f>
        <v/>
      </c>
      <c r="E514" s="39" t="str">
        <f>IF(Eksplikatsioon!F515=0,"",Eksplikatsioon!F515)</f>
        <v/>
      </c>
      <c r="F514" s="39" t="str">
        <f>IF(Eksplikatsioon!G515=0,"",Eksplikatsioon!G515)</f>
        <v/>
      </c>
      <c r="G514" s="39" t="str">
        <f>IF(Eksplikatsioon!I515=0,"",Eksplikatsioon!I515)</f>
        <v/>
      </c>
      <c r="H514" s="39" t="str">
        <f>IF(Eksplikatsioon!J515=0,"",Eksplikatsioon!J515)</f>
        <v/>
      </c>
      <c r="I514" s="39" t="str">
        <f>IF(Eksplikatsioon!K515=0,"",Eksplikatsioon!K515)</f>
        <v/>
      </c>
    </row>
    <row r="515" spans="1:9" x14ac:dyDescent="0.25">
      <c r="A515" s="39" t="str">
        <f>IF(Eksplikatsioon!A516=0,"",Eksplikatsioon!A516)</f>
        <v/>
      </c>
      <c r="B515" s="39" t="str">
        <f>IF(Eksplikatsioon!B516=0,"",Eksplikatsioon!B516)</f>
        <v/>
      </c>
      <c r="C515" s="39" t="str">
        <f>IF(Eksplikatsioon!C516=0,"",Eksplikatsioon!C516)</f>
        <v/>
      </c>
      <c r="D515" s="39" t="str">
        <f>IF(Eksplikatsioon!D516=0,"",Eksplikatsioon!D516)</f>
        <v/>
      </c>
      <c r="E515" s="39" t="str">
        <f>IF(Eksplikatsioon!F516=0,"",Eksplikatsioon!F516)</f>
        <v/>
      </c>
      <c r="F515" s="39" t="str">
        <f>IF(Eksplikatsioon!G516=0,"",Eksplikatsioon!G516)</f>
        <v/>
      </c>
      <c r="G515" s="39" t="str">
        <f>IF(Eksplikatsioon!I516=0,"",Eksplikatsioon!I516)</f>
        <v/>
      </c>
      <c r="H515" s="39" t="str">
        <f>IF(Eksplikatsioon!J516=0,"",Eksplikatsioon!J516)</f>
        <v/>
      </c>
      <c r="I515" s="39" t="str">
        <f>IF(Eksplikatsioon!K516=0,"",Eksplikatsioon!K516)</f>
        <v/>
      </c>
    </row>
    <row r="516" spans="1:9" x14ac:dyDescent="0.25">
      <c r="A516" s="39" t="str">
        <f>IF(Eksplikatsioon!A517=0,"",Eksplikatsioon!A517)</f>
        <v/>
      </c>
      <c r="B516" s="39" t="str">
        <f>IF(Eksplikatsioon!B517=0,"",Eksplikatsioon!B517)</f>
        <v/>
      </c>
      <c r="C516" s="39" t="str">
        <f>IF(Eksplikatsioon!C517=0,"",Eksplikatsioon!C517)</f>
        <v/>
      </c>
      <c r="D516" s="39" t="str">
        <f>IF(Eksplikatsioon!D517=0,"",Eksplikatsioon!D517)</f>
        <v/>
      </c>
      <c r="E516" s="39" t="str">
        <f>IF(Eksplikatsioon!F517=0,"",Eksplikatsioon!F517)</f>
        <v/>
      </c>
      <c r="F516" s="39" t="str">
        <f>IF(Eksplikatsioon!G517=0,"",Eksplikatsioon!G517)</f>
        <v/>
      </c>
      <c r="G516" s="39" t="str">
        <f>IF(Eksplikatsioon!I517=0,"",Eksplikatsioon!I517)</f>
        <v/>
      </c>
      <c r="H516" s="39" t="str">
        <f>IF(Eksplikatsioon!J517=0,"",Eksplikatsioon!J517)</f>
        <v/>
      </c>
      <c r="I516" s="39" t="str">
        <f>IF(Eksplikatsioon!K517=0,"",Eksplikatsioon!K517)</f>
        <v/>
      </c>
    </row>
    <row r="517" spans="1:9" x14ac:dyDescent="0.25">
      <c r="A517" s="39" t="str">
        <f>IF(Eksplikatsioon!A518=0,"",Eksplikatsioon!A518)</f>
        <v/>
      </c>
      <c r="B517" s="39" t="str">
        <f>IF(Eksplikatsioon!B518=0,"",Eksplikatsioon!B518)</f>
        <v/>
      </c>
      <c r="C517" s="39" t="str">
        <f>IF(Eksplikatsioon!C518=0,"",Eksplikatsioon!C518)</f>
        <v/>
      </c>
      <c r="D517" s="39" t="str">
        <f>IF(Eksplikatsioon!D518=0,"",Eksplikatsioon!D518)</f>
        <v/>
      </c>
      <c r="E517" s="39" t="str">
        <f>IF(Eksplikatsioon!F518=0,"",Eksplikatsioon!F518)</f>
        <v/>
      </c>
      <c r="F517" s="39" t="str">
        <f>IF(Eksplikatsioon!G518=0,"",Eksplikatsioon!G518)</f>
        <v/>
      </c>
      <c r="G517" s="39" t="str">
        <f>IF(Eksplikatsioon!I518=0,"",Eksplikatsioon!I518)</f>
        <v/>
      </c>
      <c r="H517" s="39" t="str">
        <f>IF(Eksplikatsioon!J518=0,"",Eksplikatsioon!J518)</f>
        <v/>
      </c>
      <c r="I517" s="39" t="str">
        <f>IF(Eksplikatsioon!K518=0,"",Eksplikatsioon!K518)</f>
        <v/>
      </c>
    </row>
    <row r="518" spans="1:9" x14ac:dyDescent="0.25">
      <c r="A518" s="39" t="str">
        <f>IF(Eksplikatsioon!A519=0,"",Eksplikatsioon!A519)</f>
        <v/>
      </c>
      <c r="B518" s="39" t="str">
        <f>IF(Eksplikatsioon!B519=0,"",Eksplikatsioon!B519)</f>
        <v/>
      </c>
      <c r="C518" s="39" t="str">
        <f>IF(Eksplikatsioon!C519=0,"",Eksplikatsioon!C519)</f>
        <v/>
      </c>
      <c r="D518" s="39" t="str">
        <f>IF(Eksplikatsioon!D519=0,"",Eksplikatsioon!D519)</f>
        <v/>
      </c>
      <c r="E518" s="39" t="str">
        <f>IF(Eksplikatsioon!F519=0,"",Eksplikatsioon!F519)</f>
        <v/>
      </c>
      <c r="F518" s="39" t="str">
        <f>IF(Eksplikatsioon!G519=0,"",Eksplikatsioon!G519)</f>
        <v/>
      </c>
      <c r="G518" s="39" t="str">
        <f>IF(Eksplikatsioon!I519=0,"",Eksplikatsioon!I519)</f>
        <v/>
      </c>
      <c r="H518" s="39" t="str">
        <f>IF(Eksplikatsioon!J519=0,"",Eksplikatsioon!J519)</f>
        <v/>
      </c>
      <c r="I518" s="39" t="str">
        <f>IF(Eksplikatsioon!K519=0,"",Eksplikatsioon!K519)</f>
        <v/>
      </c>
    </row>
    <row r="519" spans="1:9" x14ac:dyDescent="0.25">
      <c r="A519" s="39" t="str">
        <f>IF(Eksplikatsioon!A520=0,"",Eksplikatsioon!A520)</f>
        <v/>
      </c>
      <c r="B519" s="39" t="str">
        <f>IF(Eksplikatsioon!B520=0,"",Eksplikatsioon!B520)</f>
        <v/>
      </c>
      <c r="C519" s="39" t="str">
        <f>IF(Eksplikatsioon!C520=0,"",Eksplikatsioon!C520)</f>
        <v/>
      </c>
      <c r="D519" s="39" t="str">
        <f>IF(Eksplikatsioon!D520=0,"",Eksplikatsioon!D520)</f>
        <v/>
      </c>
      <c r="E519" s="39" t="str">
        <f>IF(Eksplikatsioon!F520=0,"",Eksplikatsioon!F520)</f>
        <v/>
      </c>
      <c r="F519" s="39" t="str">
        <f>IF(Eksplikatsioon!G520=0,"",Eksplikatsioon!G520)</f>
        <v/>
      </c>
      <c r="G519" s="39" t="str">
        <f>IF(Eksplikatsioon!I520=0,"",Eksplikatsioon!I520)</f>
        <v/>
      </c>
      <c r="H519" s="39" t="str">
        <f>IF(Eksplikatsioon!J520=0,"",Eksplikatsioon!J520)</f>
        <v/>
      </c>
      <c r="I519" s="39" t="str">
        <f>IF(Eksplikatsioon!K520=0,"",Eksplikatsioon!K520)</f>
        <v/>
      </c>
    </row>
    <row r="520" spans="1:9" x14ac:dyDescent="0.25">
      <c r="A520" s="39" t="str">
        <f>IF(Eksplikatsioon!A521=0,"",Eksplikatsioon!A521)</f>
        <v/>
      </c>
      <c r="B520" s="39" t="str">
        <f>IF(Eksplikatsioon!B521=0,"",Eksplikatsioon!B521)</f>
        <v/>
      </c>
      <c r="C520" s="39" t="str">
        <f>IF(Eksplikatsioon!C521=0,"",Eksplikatsioon!C521)</f>
        <v/>
      </c>
      <c r="D520" s="39" t="str">
        <f>IF(Eksplikatsioon!D521=0,"",Eksplikatsioon!D521)</f>
        <v/>
      </c>
      <c r="E520" s="39" t="str">
        <f>IF(Eksplikatsioon!F521=0,"",Eksplikatsioon!F521)</f>
        <v/>
      </c>
      <c r="F520" s="39" t="str">
        <f>IF(Eksplikatsioon!G521=0,"",Eksplikatsioon!G521)</f>
        <v/>
      </c>
      <c r="G520" s="39" t="str">
        <f>IF(Eksplikatsioon!I521=0,"",Eksplikatsioon!I521)</f>
        <v/>
      </c>
      <c r="H520" s="39" t="str">
        <f>IF(Eksplikatsioon!J521=0,"",Eksplikatsioon!J521)</f>
        <v/>
      </c>
      <c r="I520" s="39" t="str">
        <f>IF(Eksplikatsioon!K521=0,"",Eksplikatsioon!K521)</f>
        <v/>
      </c>
    </row>
    <row r="521" spans="1:9" x14ac:dyDescent="0.25">
      <c r="A521" s="39" t="str">
        <f>IF(Eksplikatsioon!A522=0,"",Eksplikatsioon!A522)</f>
        <v/>
      </c>
      <c r="B521" s="39" t="str">
        <f>IF(Eksplikatsioon!B522=0,"",Eksplikatsioon!B522)</f>
        <v/>
      </c>
      <c r="C521" s="39" t="str">
        <f>IF(Eksplikatsioon!C522=0,"",Eksplikatsioon!C522)</f>
        <v/>
      </c>
      <c r="D521" s="39" t="str">
        <f>IF(Eksplikatsioon!D522=0,"",Eksplikatsioon!D522)</f>
        <v/>
      </c>
      <c r="E521" s="39" t="str">
        <f>IF(Eksplikatsioon!F522=0,"",Eksplikatsioon!F522)</f>
        <v/>
      </c>
      <c r="F521" s="39" t="str">
        <f>IF(Eksplikatsioon!G522=0,"",Eksplikatsioon!G522)</f>
        <v/>
      </c>
      <c r="G521" s="39" t="str">
        <f>IF(Eksplikatsioon!I522=0,"",Eksplikatsioon!I522)</f>
        <v/>
      </c>
      <c r="H521" s="39" t="str">
        <f>IF(Eksplikatsioon!J522=0,"",Eksplikatsioon!J522)</f>
        <v/>
      </c>
      <c r="I521" s="39" t="str">
        <f>IF(Eksplikatsioon!K522=0,"",Eksplikatsioon!K522)</f>
        <v/>
      </c>
    </row>
    <row r="522" spans="1:9" x14ac:dyDescent="0.25">
      <c r="A522" s="39" t="str">
        <f>IF(Eksplikatsioon!A523=0,"",Eksplikatsioon!A523)</f>
        <v/>
      </c>
      <c r="B522" s="39" t="str">
        <f>IF(Eksplikatsioon!B523=0,"",Eksplikatsioon!B523)</f>
        <v/>
      </c>
      <c r="C522" s="39" t="str">
        <f>IF(Eksplikatsioon!C523=0,"",Eksplikatsioon!C523)</f>
        <v/>
      </c>
      <c r="D522" s="39" t="str">
        <f>IF(Eksplikatsioon!D523=0,"",Eksplikatsioon!D523)</f>
        <v/>
      </c>
      <c r="E522" s="39" t="str">
        <f>IF(Eksplikatsioon!F523=0,"",Eksplikatsioon!F523)</f>
        <v/>
      </c>
      <c r="F522" s="39" t="str">
        <f>IF(Eksplikatsioon!G523=0,"",Eksplikatsioon!G523)</f>
        <v/>
      </c>
      <c r="G522" s="39" t="str">
        <f>IF(Eksplikatsioon!I523=0,"",Eksplikatsioon!I523)</f>
        <v/>
      </c>
      <c r="H522" s="39" t="str">
        <f>IF(Eksplikatsioon!J523=0,"",Eksplikatsioon!J523)</f>
        <v/>
      </c>
      <c r="I522" s="39" t="str">
        <f>IF(Eksplikatsioon!K523=0,"",Eksplikatsioon!K523)</f>
        <v/>
      </c>
    </row>
    <row r="523" spans="1:9" x14ac:dyDescent="0.25">
      <c r="A523" s="39" t="str">
        <f>IF(Eksplikatsioon!A524=0,"",Eksplikatsioon!A524)</f>
        <v/>
      </c>
      <c r="B523" s="39" t="str">
        <f>IF(Eksplikatsioon!B524=0,"",Eksplikatsioon!B524)</f>
        <v/>
      </c>
      <c r="C523" s="39" t="str">
        <f>IF(Eksplikatsioon!C524=0,"",Eksplikatsioon!C524)</f>
        <v/>
      </c>
      <c r="D523" s="39" t="str">
        <f>IF(Eksplikatsioon!D524=0,"",Eksplikatsioon!D524)</f>
        <v/>
      </c>
      <c r="E523" s="39" t="str">
        <f>IF(Eksplikatsioon!F524=0,"",Eksplikatsioon!F524)</f>
        <v/>
      </c>
      <c r="F523" s="39" t="str">
        <f>IF(Eksplikatsioon!G524=0,"",Eksplikatsioon!G524)</f>
        <v/>
      </c>
      <c r="G523" s="39" t="str">
        <f>IF(Eksplikatsioon!I524=0,"",Eksplikatsioon!I524)</f>
        <v/>
      </c>
      <c r="H523" s="39" t="str">
        <f>IF(Eksplikatsioon!J524=0,"",Eksplikatsioon!J524)</f>
        <v/>
      </c>
      <c r="I523" s="39" t="str">
        <f>IF(Eksplikatsioon!K524=0,"",Eksplikatsioon!K524)</f>
        <v/>
      </c>
    </row>
    <row r="524" spans="1:9" x14ac:dyDescent="0.25">
      <c r="A524" s="39" t="str">
        <f>IF(Eksplikatsioon!A525=0,"",Eksplikatsioon!A525)</f>
        <v/>
      </c>
      <c r="B524" s="39" t="str">
        <f>IF(Eksplikatsioon!B525=0,"",Eksplikatsioon!B525)</f>
        <v/>
      </c>
      <c r="C524" s="39" t="str">
        <f>IF(Eksplikatsioon!C525=0,"",Eksplikatsioon!C525)</f>
        <v/>
      </c>
      <c r="D524" s="39" t="str">
        <f>IF(Eksplikatsioon!D525=0,"",Eksplikatsioon!D525)</f>
        <v/>
      </c>
      <c r="E524" s="39" t="str">
        <f>IF(Eksplikatsioon!F525=0,"",Eksplikatsioon!F525)</f>
        <v/>
      </c>
      <c r="F524" s="39" t="str">
        <f>IF(Eksplikatsioon!G525=0,"",Eksplikatsioon!G525)</f>
        <v/>
      </c>
      <c r="G524" s="39" t="str">
        <f>IF(Eksplikatsioon!I525=0,"",Eksplikatsioon!I525)</f>
        <v/>
      </c>
      <c r="H524" s="39" t="str">
        <f>IF(Eksplikatsioon!J525=0,"",Eksplikatsioon!J525)</f>
        <v/>
      </c>
      <c r="I524" s="39" t="str">
        <f>IF(Eksplikatsioon!K525=0,"",Eksplikatsioon!K525)</f>
        <v/>
      </c>
    </row>
    <row r="525" spans="1:9" x14ac:dyDescent="0.25">
      <c r="A525" s="39" t="str">
        <f>IF(Eksplikatsioon!A526=0,"",Eksplikatsioon!A526)</f>
        <v/>
      </c>
      <c r="B525" s="39" t="str">
        <f>IF(Eksplikatsioon!B526=0,"",Eksplikatsioon!B526)</f>
        <v/>
      </c>
      <c r="C525" s="39" t="str">
        <f>IF(Eksplikatsioon!C526=0,"",Eksplikatsioon!C526)</f>
        <v/>
      </c>
      <c r="D525" s="39" t="str">
        <f>IF(Eksplikatsioon!D526=0,"",Eksplikatsioon!D526)</f>
        <v/>
      </c>
      <c r="E525" s="39" t="str">
        <f>IF(Eksplikatsioon!F526=0,"",Eksplikatsioon!F526)</f>
        <v/>
      </c>
      <c r="F525" s="39" t="str">
        <f>IF(Eksplikatsioon!G526=0,"",Eksplikatsioon!G526)</f>
        <v/>
      </c>
      <c r="G525" s="39" t="str">
        <f>IF(Eksplikatsioon!I526=0,"",Eksplikatsioon!I526)</f>
        <v/>
      </c>
      <c r="H525" s="39" t="str">
        <f>IF(Eksplikatsioon!J526=0,"",Eksplikatsioon!J526)</f>
        <v/>
      </c>
      <c r="I525" s="39" t="str">
        <f>IF(Eksplikatsioon!K526=0,"",Eksplikatsioon!K526)</f>
        <v/>
      </c>
    </row>
    <row r="526" spans="1:9" x14ac:dyDescent="0.25">
      <c r="A526" s="39" t="str">
        <f>IF(Eksplikatsioon!A527=0,"",Eksplikatsioon!A527)</f>
        <v/>
      </c>
      <c r="B526" s="39" t="str">
        <f>IF(Eksplikatsioon!B527=0,"",Eksplikatsioon!B527)</f>
        <v/>
      </c>
      <c r="C526" s="39" t="str">
        <f>IF(Eksplikatsioon!C527=0,"",Eksplikatsioon!C527)</f>
        <v/>
      </c>
      <c r="D526" s="39" t="str">
        <f>IF(Eksplikatsioon!D527=0,"",Eksplikatsioon!D527)</f>
        <v/>
      </c>
      <c r="E526" s="39" t="str">
        <f>IF(Eksplikatsioon!F527=0,"",Eksplikatsioon!F527)</f>
        <v/>
      </c>
      <c r="F526" s="39" t="str">
        <f>IF(Eksplikatsioon!G527=0,"",Eksplikatsioon!G527)</f>
        <v/>
      </c>
      <c r="G526" s="39" t="str">
        <f>IF(Eksplikatsioon!I527=0,"",Eksplikatsioon!I527)</f>
        <v/>
      </c>
      <c r="H526" s="39" t="str">
        <f>IF(Eksplikatsioon!J527=0,"",Eksplikatsioon!J527)</f>
        <v/>
      </c>
      <c r="I526" s="39" t="str">
        <f>IF(Eksplikatsioon!K527=0,"",Eksplikatsioon!K527)</f>
        <v/>
      </c>
    </row>
    <row r="527" spans="1:9" x14ac:dyDescent="0.25">
      <c r="A527" s="39" t="str">
        <f>IF(Eksplikatsioon!A528=0,"",Eksplikatsioon!A528)</f>
        <v/>
      </c>
      <c r="B527" s="39" t="str">
        <f>IF(Eksplikatsioon!B528=0,"",Eksplikatsioon!B528)</f>
        <v/>
      </c>
      <c r="C527" s="39" t="str">
        <f>IF(Eksplikatsioon!C528=0,"",Eksplikatsioon!C528)</f>
        <v/>
      </c>
      <c r="D527" s="39" t="str">
        <f>IF(Eksplikatsioon!D528=0,"",Eksplikatsioon!D528)</f>
        <v/>
      </c>
      <c r="E527" s="39" t="str">
        <f>IF(Eksplikatsioon!F528=0,"",Eksplikatsioon!F528)</f>
        <v/>
      </c>
      <c r="F527" s="39" t="str">
        <f>IF(Eksplikatsioon!G528=0,"",Eksplikatsioon!G528)</f>
        <v/>
      </c>
      <c r="G527" s="39" t="str">
        <f>IF(Eksplikatsioon!I528=0,"",Eksplikatsioon!I528)</f>
        <v/>
      </c>
      <c r="H527" s="39" t="str">
        <f>IF(Eksplikatsioon!J528=0,"",Eksplikatsioon!J528)</f>
        <v/>
      </c>
      <c r="I527" s="39" t="str">
        <f>IF(Eksplikatsioon!K528=0,"",Eksplikatsioon!K528)</f>
        <v/>
      </c>
    </row>
    <row r="528" spans="1:9" x14ac:dyDescent="0.25">
      <c r="A528" s="39" t="str">
        <f>IF(Eksplikatsioon!A529=0,"",Eksplikatsioon!A529)</f>
        <v/>
      </c>
      <c r="B528" s="39" t="str">
        <f>IF(Eksplikatsioon!B529=0,"",Eksplikatsioon!B529)</f>
        <v/>
      </c>
      <c r="C528" s="39" t="str">
        <f>IF(Eksplikatsioon!C529=0,"",Eksplikatsioon!C529)</f>
        <v/>
      </c>
      <c r="D528" s="39" t="str">
        <f>IF(Eksplikatsioon!D529=0,"",Eksplikatsioon!D529)</f>
        <v/>
      </c>
      <c r="E528" s="39" t="str">
        <f>IF(Eksplikatsioon!F529=0,"",Eksplikatsioon!F529)</f>
        <v/>
      </c>
      <c r="F528" s="39" t="str">
        <f>IF(Eksplikatsioon!G529=0,"",Eksplikatsioon!G529)</f>
        <v/>
      </c>
      <c r="G528" s="39" t="str">
        <f>IF(Eksplikatsioon!I529=0,"",Eksplikatsioon!I529)</f>
        <v/>
      </c>
      <c r="H528" s="39" t="str">
        <f>IF(Eksplikatsioon!J529=0,"",Eksplikatsioon!J529)</f>
        <v/>
      </c>
      <c r="I528" s="39" t="str">
        <f>IF(Eksplikatsioon!K529=0,"",Eksplikatsioon!K529)</f>
        <v/>
      </c>
    </row>
    <row r="529" spans="1:9" x14ac:dyDescent="0.25">
      <c r="A529" s="39" t="str">
        <f>IF(Eksplikatsioon!A530=0,"",Eksplikatsioon!A530)</f>
        <v/>
      </c>
      <c r="B529" s="39" t="str">
        <f>IF(Eksplikatsioon!B530=0,"",Eksplikatsioon!B530)</f>
        <v/>
      </c>
      <c r="C529" s="39" t="str">
        <f>IF(Eksplikatsioon!C530=0,"",Eksplikatsioon!C530)</f>
        <v/>
      </c>
      <c r="D529" s="39" t="str">
        <f>IF(Eksplikatsioon!D530=0,"",Eksplikatsioon!D530)</f>
        <v/>
      </c>
      <c r="E529" s="39" t="str">
        <f>IF(Eksplikatsioon!F530=0,"",Eksplikatsioon!F530)</f>
        <v/>
      </c>
      <c r="F529" s="39" t="str">
        <f>IF(Eksplikatsioon!G530=0,"",Eksplikatsioon!G530)</f>
        <v/>
      </c>
      <c r="G529" s="39" t="str">
        <f>IF(Eksplikatsioon!I530=0,"",Eksplikatsioon!I530)</f>
        <v/>
      </c>
      <c r="H529" s="39" t="str">
        <f>IF(Eksplikatsioon!J530=0,"",Eksplikatsioon!J530)</f>
        <v/>
      </c>
      <c r="I529" s="39" t="str">
        <f>IF(Eksplikatsioon!K530=0,"",Eksplikatsioon!K530)</f>
        <v/>
      </c>
    </row>
    <row r="530" spans="1:9" x14ac:dyDescent="0.25">
      <c r="A530" s="39" t="str">
        <f>IF(Eksplikatsioon!A531=0,"",Eksplikatsioon!A531)</f>
        <v/>
      </c>
      <c r="B530" s="39" t="str">
        <f>IF(Eksplikatsioon!B531=0,"",Eksplikatsioon!B531)</f>
        <v/>
      </c>
      <c r="C530" s="39" t="str">
        <f>IF(Eksplikatsioon!C531=0,"",Eksplikatsioon!C531)</f>
        <v/>
      </c>
      <c r="D530" s="39" t="str">
        <f>IF(Eksplikatsioon!D531=0,"",Eksplikatsioon!D531)</f>
        <v/>
      </c>
      <c r="E530" s="39" t="str">
        <f>IF(Eksplikatsioon!F531=0,"",Eksplikatsioon!F531)</f>
        <v/>
      </c>
      <c r="F530" s="39" t="str">
        <f>IF(Eksplikatsioon!G531=0,"",Eksplikatsioon!G531)</f>
        <v/>
      </c>
      <c r="G530" s="39" t="str">
        <f>IF(Eksplikatsioon!I531=0,"",Eksplikatsioon!I531)</f>
        <v/>
      </c>
      <c r="H530" s="39" t="str">
        <f>IF(Eksplikatsioon!J531=0,"",Eksplikatsioon!J531)</f>
        <v/>
      </c>
      <c r="I530" s="39" t="str">
        <f>IF(Eksplikatsioon!K531=0,"",Eksplikatsioon!K531)</f>
        <v/>
      </c>
    </row>
    <row r="531" spans="1:9" x14ac:dyDescent="0.25">
      <c r="A531" s="39" t="str">
        <f>IF(Eksplikatsioon!A532=0,"",Eksplikatsioon!A532)</f>
        <v/>
      </c>
      <c r="B531" s="39" t="str">
        <f>IF(Eksplikatsioon!B532=0,"",Eksplikatsioon!B532)</f>
        <v/>
      </c>
      <c r="C531" s="39" t="str">
        <f>IF(Eksplikatsioon!C532=0,"",Eksplikatsioon!C532)</f>
        <v/>
      </c>
      <c r="D531" s="39" t="str">
        <f>IF(Eksplikatsioon!D532=0,"",Eksplikatsioon!D532)</f>
        <v/>
      </c>
      <c r="E531" s="39" t="str">
        <f>IF(Eksplikatsioon!F532=0,"",Eksplikatsioon!F532)</f>
        <v/>
      </c>
      <c r="F531" s="39" t="str">
        <f>IF(Eksplikatsioon!G532=0,"",Eksplikatsioon!G532)</f>
        <v/>
      </c>
      <c r="G531" s="39" t="str">
        <f>IF(Eksplikatsioon!I532=0,"",Eksplikatsioon!I532)</f>
        <v/>
      </c>
      <c r="H531" s="39" t="str">
        <f>IF(Eksplikatsioon!J532=0,"",Eksplikatsioon!J532)</f>
        <v/>
      </c>
      <c r="I531" s="39" t="str">
        <f>IF(Eksplikatsioon!K532=0,"",Eksplikatsioon!K532)</f>
        <v/>
      </c>
    </row>
    <row r="532" spans="1:9" x14ac:dyDescent="0.25">
      <c r="A532" s="39" t="str">
        <f>IF(Eksplikatsioon!A533=0,"",Eksplikatsioon!A533)</f>
        <v/>
      </c>
      <c r="B532" s="39" t="str">
        <f>IF(Eksplikatsioon!B533=0,"",Eksplikatsioon!B533)</f>
        <v/>
      </c>
      <c r="C532" s="39" t="str">
        <f>IF(Eksplikatsioon!C533=0,"",Eksplikatsioon!C533)</f>
        <v/>
      </c>
      <c r="D532" s="39" t="str">
        <f>IF(Eksplikatsioon!D533=0,"",Eksplikatsioon!D533)</f>
        <v/>
      </c>
      <c r="E532" s="39" t="str">
        <f>IF(Eksplikatsioon!F533=0,"",Eksplikatsioon!F533)</f>
        <v/>
      </c>
      <c r="F532" s="39" t="str">
        <f>IF(Eksplikatsioon!G533=0,"",Eksplikatsioon!G533)</f>
        <v/>
      </c>
      <c r="G532" s="39" t="str">
        <f>IF(Eksplikatsioon!I533=0,"",Eksplikatsioon!I533)</f>
        <v/>
      </c>
      <c r="H532" s="39" t="str">
        <f>IF(Eksplikatsioon!J533=0,"",Eksplikatsioon!J533)</f>
        <v/>
      </c>
      <c r="I532" s="39" t="str">
        <f>IF(Eksplikatsioon!K533=0,"",Eksplikatsioon!K533)</f>
        <v/>
      </c>
    </row>
    <row r="533" spans="1:9" x14ac:dyDescent="0.25">
      <c r="A533" s="39" t="str">
        <f>IF(Eksplikatsioon!A534=0,"",Eksplikatsioon!A534)</f>
        <v/>
      </c>
      <c r="B533" s="39" t="str">
        <f>IF(Eksplikatsioon!B534=0,"",Eksplikatsioon!B534)</f>
        <v/>
      </c>
      <c r="C533" s="39" t="str">
        <f>IF(Eksplikatsioon!C534=0,"",Eksplikatsioon!C534)</f>
        <v/>
      </c>
      <c r="D533" s="39" t="str">
        <f>IF(Eksplikatsioon!D534=0,"",Eksplikatsioon!D534)</f>
        <v/>
      </c>
      <c r="E533" s="39" t="str">
        <f>IF(Eksplikatsioon!F534=0,"",Eksplikatsioon!F534)</f>
        <v/>
      </c>
      <c r="F533" s="39" t="str">
        <f>IF(Eksplikatsioon!G534=0,"",Eksplikatsioon!G534)</f>
        <v/>
      </c>
      <c r="G533" s="39" t="str">
        <f>IF(Eksplikatsioon!I534=0,"",Eksplikatsioon!I534)</f>
        <v/>
      </c>
      <c r="H533" s="39" t="str">
        <f>IF(Eksplikatsioon!J534=0,"",Eksplikatsioon!J534)</f>
        <v/>
      </c>
      <c r="I533" s="39" t="str">
        <f>IF(Eksplikatsioon!K534=0,"",Eksplikatsioon!K534)</f>
        <v/>
      </c>
    </row>
    <row r="534" spans="1:9" x14ac:dyDescent="0.25">
      <c r="A534" s="39" t="str">
        <f>IF(Eksplikatsioon!A535=0,"",Eksplikatsioon!A535)</f>
        <v/>
      </c>
      <c r="B534" s="39" t="str">
        <f>IF(Eksplikatsioon!B535=0,"",Eksplikatsioon!B535)</f>
        <v/>
      </c>
      <c r="C534" s="39" t="str">
        <f>IF(Eksplikatsioon!C535=0,"",Eksplikatsioon!C535)</f>
        <v/>
      </c>
      <c r="D534" s="39" t="str">
        <f>IF(Eksplikatsioon!D535=0,"",Eksplikatsioon!D535)</f>
        <v/>
      </c>
      <c r="E534" s="39" t="str">
        <f>IF(Eksplikatsioon!F535=0,"",Eksplikatsioon!F535)</f>
        <v/>
      </c>
      <c r="F534" s="39" t="str">
        <f>IF(Eksplikatsioon!G535=0,"",Eksplikatsioon!G535)</f>
        <v/>
      </c>
      <c r="G534" s="39" t="str">
        <f>IF(Eksplikatsioon!I535=0,"",Eksplikatsioon!I535)</f>
        <v/>
      </c>
      <c r="H534" s="39" t="str">
        <f>IF(Eksplikatsioon!J535=0,"",Eksplikatsioon!J535)</f>
        <v/>
      </c>
      <c r="I534" s="39" t="str">
        <f>IF(Eksplikatsioon!K535=0,"",Eksplikatsioon!K535)</f>
        <v/>
      </c>
    </row>
    <row r="535" spans="1:9" x14ac:dyDescent="0.25">
      <c r="A535" s="39" t="str">
        <f>IF(Eksplikatsioon!A536=0,"",Eksplikatsioon!A536)</f>
        <v/>
      </c>
      <c r="B535" s="39" t="str">
        <f>IF(Eksplikatsioon!B536=0,"",Eksplikatsioon!B536)</f>
        <v/>
      </c>
      <c r="C535" s="39" t="str">
        <f>IF(Eksplikatsioon!C536=0,"",Eksplikatsioon!C536)</f>
        <v/>
      </c>
      <c r="D535" s="39" t="str">
        <f>IF(Eksplikatsioon!D536=0,"",Eksplikatsioon!D536)</f>
        <v/>
      </c>
      <c r="E535" s="39" t="str">
        <f>IF(Eksplikatsioon!F536=0,"",Eksplikatsioon!F536)</f>
        <v/>
      </c>
      <c r="F535" s="39" t="str">
        <f>IF(Eksplikatsioon!G536=0,"",Eksplikatsioon!G536)</f>
        <v/>
      </c>
      <c r="G535" s="39" t="str">
        <f>IF(Eksplikatsioon!I536=0,"",Eksplikatsioon!I536)</f>
        <v/>
      </c>
      <c r="H535" s="39" t="str">
        <f>IF(Eksplikatsioon!J536=0,"",Eksplikatsioon!J536)</f>
        <v/>
      </c>
      <c r="I535" s="39" t="str">
        <f>IF(Eksplikatsioon!K536=0,"",Eksplikatsioon!K536)</f>
        <v/>
      </c>
    </row>
    <row r="536" spans="1:9" x14ac:dyDescent="0.25">
      <c r="A536" s="39" t="str">
        <f>IF(Eksplikatsioon!A537=0,"",Eksplikatsioon!A537)</f>
        <v/>
      </c>
      <c r="B536" s="39" t="str">
        <f>IF(Eksplikatsioon!B537=0,"",Eksplikatsioon!B537)</f>
        <v/>
      </c>
      <c r="C536" s="39" t="str">
        <f>IF(Eksplikatsioon!C537=0,"",Eksplikatsioon!C537)</f>
        <v/>
      </c>
      <c r="D536" s="39" t="str">
        <f>IF(Eksplikatsioon!D537=0,"",Eksplikatsioon!D537)</f>
        <v/>
      </c>
      <c r="E536" s="39" t="str">
        <f>IF(Eksplikatsioon!F537=0,"",Eksplikatsioon!F537)</f>
        <v/>
      </c>
      <c r="F536" s="39" t="str">
        <f>IF(Eksplikatsioon!G537=0,"",Eksplikatsioon!G537)</f>
        <v/>
      </c>
      <c r="G536" s="39" t="str">
        <f>IF(Eksplikatsioon!I537=0,"",Eksplikatsioon!I537)</f>
        <v/>
      </c>
      <c r="H536" s="39" t="str">
        <f>IF(Eksplikatsioon!J537=0,"",Eksplikatsioon!J537)</f>
        <v/>
      </c>
      <c r="I536" s="39" t="str">
        <f>IF(Eksplikatsioon!K537=0,"",Eksplikatsioon!K537)</f>
        <v/>
      </c>
    </row>
    <row r="537" spans="1:9" x14ac:dyDescent="0.25">
      <c r="A537" s="39" t="str">
        <f>IF(Eksplikatsioon!A538=0,"",Eksplikatsioon!A538)</f>
        <v/>
      </c>
      <c r="B537" s="39" t="str">
        <f>IF(Eksplikatsioon!B538=0,"",Eksplikatsioon!B538)</f>
        <v/>
      </c>
      <c r="C537" s="39" t="str">
        <f>IF(Eksplikatsioon!C538=0,"",Eksplikatsioon!C538)</f>
        <v/>
      </c>
      <c r="D537" s="39" t="str">
        <f>IF(Eksplikatsioon!D538=0,"",Eksplikatsioon!D538)</f>
        <v/>
      </c>
      <c r="E537" s="39" t="str">
        <f>IF(Eksplikatsioon!F538=0,"",Eksplikatsioon!F538)</f>
        <v/>
      </c>
      <c r="F537" s="39" t="str">
        <f>IF(Eksplikatsioon!G538=0,"",Eksplikatsioon!G538)</f>
        <v/>
      </c>
      <c r="G537" s="39" t="str">
        <f>IF(Eksplikatsioon!I538=0,"",Eksplikatsioon!I538)</f>
        <v/>
      </c>
      <c r="H537" s="39" t="str">
        <f>IF(Eksplikatsioon!J538=0,"",Eksplikatsioon!J538)</f>
        <v/>
      </c>
      <c r="I537" s="39" t="str">
        <f>IF(Eksplikatsioon!K538=0,"",Eksplikatsioon!K538)</f>
        <v/>
      </c>
    </row>
    <row r="538" spans="1:9" x14ac:dyDescent="0.25">
      <c r="A538" s="39" t="str">
        <f>IF(Eksplikatsioon!A539=0,"",Eksplikatsioon!A539)</f>
        <v/>
      </c>
      <c r="B538" s="39" t="str">
        <f>IF(Eksplikatsioon!B539=0,"",Eksplikatsioon!B539)</f>
        <v/>
      </c>
      <c r="C538" s="39" t="str">
        <f>IF(Eksplikatsioon!C539=0,"",Eksplikatsioon!C539)</f>
        <v/>
      </c>
      <c r="D538" s="39" t="str">
        <f>IF(Eksplikatsioon!D539=0,"",Eksplikatsioon!D539)</f>
        <v/>
      </c>
      <c r="E538" s="39" t="str">
        <f>IF(Eksplikatsioon!F539=0,"",Eksplikatsioon!F539)</f>
        <v/>
      </c>
      <c r="F538" s="39" t="str">
        <f>IF(Eksplikatsioon!G539=0,"",Eksplikatsioon!G539)</f>
        <v/>
      </c>
      <c r="G538" s="39" t="str">
        <f>IF(Eksplikatsioon!I539=0,"",Eksplikatsioon!I539)</f>
        <v/>
      </c>
      <c r="H538" s="39" t="str">
        <f>IF(Eksplikatsioon!J539=0,"",Eksplikatsioon!J539)</f>
        <v/>
      </c>
      <c r="I538" s="39" t="str">
        <f>IF(Eksplikatsioon!K539=0,"",Eksplikatsioon!K539)</f>
        <v/>
      </c>
    </row>
    <row r="539" spans="1:9" x14ac:dyDescent="0.25">
      <c r="A539" s="39" t="str">
        <f>IF(Eksplikatsioon!A540=0,"",Eksplikatsioon!A540)</f>
        <v/>
      </c>
      <c r="B539" s="39" t="str">
        <f>IF(Eksplikatsioon!B540=0,"",Eksplikatsioon!B540)</f>
        <v/>
      </c>
      <c r="C539" s="39" t="str">
        <f>IF(Eksplikatsioon!C540=0,"",Eksplikatsioon!C540)</f>
        <v/>
      </c>
      <c r="D539" s="39" t="str">
        <f>IF(Eksplikatsioon!D540=0,"",Eksplikatsioon!D540)</f>
        <v/>
      </c>
      <c r="E539" s="39" t="str">
        <f>IF(Eksplikatsioon!F540=0,"",Eksplikatsioon!F540)</f>
        <v/>
      </c>
      <c r="F539" s="39" t="str">
        <f>IF(Eksplikatsioon!G540=0,"",Eksplikatsioon!G540)</f>
        <v/>
      </c>
      <c r="G539" s="39" t="str">
        <f>IF(Eksplikatsioon!I540=0,"",Eksplikatsioon!I540)</f>
        <v/>
      </c>
      <c r="H539" s="39" t="str">
        <f>IF(Eksplikatsioon!J540=0,"",Eksplikatsioon!J540)</f>
        <v/>
      </c>
      <c r="I539" s="39" t="str">
        <f>IF(Eksplikatsioon!K540=0,"",Eksplikatsioon!K540)</f>
        <v/>
      </c>
    </row>
    <row r="540" spans="1:9" x14ac:dyDescent="0.25">
      <c r="A540" s="39" t="str">
        <f>IF(Eksplikatsioon!A541=0,"",Eksplikatsioon!A541)</f>
        <v/>
      </c>
      <c r="B540" s="39" t="str">
        <f>IF(Eksplikatsioon!B541=0,"",Eksplikatsioon!B541)</f>
        <v/>
      </c>
      <c r="C540" s="39" t="str">
        <f>IF(Eksplikatsioon!C541=0,"",Eksplikatsioon!C541)</f>
        <v/>
      </c>
      <c r="D540" s="39" t="str">
        <f>IF(Eksplikatsioon!D541=0,"",Eksplikatsioon!D541)</f>
        <v/>
      </c>
      <c r="E540" s="39" t="str">
        <f>IF(Eksplikatsioon!F541=0,"",Eksplikatsioon!F541)</f>
        <v/>
      </c>
      <c r="F540" s="39" t="str">
        <f>IF(Eksplikatsioon!G541=0,"",Eksplikatsioon!G541)</f>
        <v/>
      </c>
      <c r="G540" s="39" t="str">
        <f>IF(Eksplikatsioon!I541=0,"",Eksplikatsioon!I541)</f>
        <v/>
      </c>
      <c r="H540" s="39" t="str">
        <f>IF(Eksplikatsioon!J541=0,"",Eksplikatsioon!J541)</f>
        <v/>
      </c>
      <c r="I540" s="39" t="str">
        <f>IF(Eksplikatsioon!K541=0,"",Eksplikatsioon!K541)</f>
        <v/>
      </c>
    </row>
    <row r="541" spans="1:9" x14ac:dyDescent="0.25">
      <c r="A541" s="39" t="str">
        <f>IF(Eksplikatsioon!A542=0,"",Eksplikatsioon!A542)</f>
        <v/>
      </c>
      <c r="B541" s="39" t="str">
        <f>IF(Eksplikatsioon!B542=0,"",Eksplikatsioon!B542)</f>
        <v/>
      </c>
      <c r="C541" s="39" t="str">
        <f>IF(Eksplikatsioon!C542=0,"",Eksplikatsioon!C542)</f>
        <v/>
      </c>
      <c r="D541" s="39" t="str">
        <f>IF(Eksplikatsioon!D542=0,"",Eksplikatsioon!D542)</f>
        <v/>
      </c>
      <c r="E541" s="39" t="str">
        <f>IF(Eksplikatsioon!F542=0,"",Eksplikatsioon!F542)</f>
        <v/>
      </c>
      <c r="F541" s="39" t="str">
        <f>IF(Eksplikatsioon!G542=0,"",Eksplikatsioon!G542)</f>
        <v/>
      </c>
      <c r="G541" s="39" t="str">
        <f>IF(Eksplikatsioon!I542=0,"",Eksplikatsioon!I542)</f>
        <v/>
      </c>
      <c r="H541" s="39" t="str">
        <f>IF(Eksplikatsioon!J542=0,"",Eksplikatsioon!J542)</f>
        <v/>
      </c>
      <c r="I541" s="39" t="str">
        <f>IF(Eksplikatsioon!K542=0,"",Eksplikatsioon!K542)</f>
        <v/>
      </c>
    </row>
    <row r="542" spans="1:9" x14ac:dyDescent="0.25">
      <c r="A542" s="39" t="str">
        <f>IF(Eksplikatsioon!A543=0,"",Eksplikatsioon!A543)</f>
        <v/>
      </c>
      <c r="B542" s="39" t="str">
        <f>IF(Eksplikatsioon!B543=0,"",Eksplikatsioon!B543)</f>
        <v/>
      </c>
      <c r="C542" s="39" t="str">
        <f>IF(Eksplikatsioon!C543=0,"",Eksplikatsioon!C543)</f>
        <v/>
      </c>
      <c r="D542" s="39" t="str">
        <f>IF(Eksplikatsioon!D543=0,"",Eksplikatsioon!D543)</f>
        <v/>
      </c>
      <c r="E542" s="39" t="str">
        <f>IF(Eksplikatsioon!F543=0,"",Eksplikatsioon!F543)</f>
        <v/>
      </c>
      <c r="F542" s="39" t="str">
        <f>IF(Eksplikatsioon!G543=0,"",Eksplikatsioon!G543)</f>
        <v/>
      </c>
      <c r="G542" s="39" t="str">
        <f>IF(Eksplikatsioon!I543=0,"",Eksplikatsioon!I543)</f>
        <v/>
      </c>
      <c r="H542" s="39" t="str">
        <f>IF(Eksplikatsioon!J543=0,"",Eksplikatsioon!J543)</f>
        <v/>
      </c>
      <c r="I542" s="39" t="str">
        <f>IF(Eksplikatsioon!K543=0,"",Eksplikatsioon!K543)</f>
        <v/>
      </c>
    </row>
    <row r="543" spans="1:9" x14ac:dyDescent="0.25">
      <c r="A543" s="39" t="str">
        <f>IF(Eksplikatsioon!A544=0,"",Eksplikatsioon!A544)</f>
        <v/>
      </c>
      <c r="B543" s="39" t="str">
        <f>IF(Eksplikatsioon!B544=0,"",Eksplikatsioon!B544)</f>
        <v/>
      </c>
      <c r="C543" s="39" t="str">
        <f>IF(Eksplikatsioon!C544=0,"",Eksplikatsioon!C544)</f>
        <v/>
      </c>
      <c r="D543" s="39" t="str">
        <f>IF(Eksplikatsioon!D544=0,"",Eksplikatsioon!D544)</f>
        <v/>
      </c>
      <c r="E543" s="39" t="str">
        <f>IF(Eksplikatsioon!F544=0,"",Eksplikatsioon!F544)</f>
        <v/>
      </c>
      <c r="F543" s="39" t="str">
        <f>IF(Eksplikatsioon!G544=0,"",Eksplikatsioon!G544)</f>
        <v/>
      </c>
      <c r="G543" s="39" t="str">
        <f>IF(Eksplikatsioon!I544=0,"",Eksplikatsioon!I544)</f>
        <v/>
      </c>
      <c r="H543" s="39" t="str">
        <f>IF(Eksplikatsioon!J544=0,"",Eksplikatsioon!J544)</f>
        <v/>
      </c>
      <c r="I543" s="39" t="str">
        <f>IF(Eksplikatsioon!K544=0,"",Eksplikatsioon!K544)</f>
        <v/>
      </c>
    </row>
    <row r="544" spans="1:9" x14ac:dyDescent="0.25">
      <c r="A544" s="39" t="str">
        <f>IF(Eksplikatsioon!A545=0,"",Eksplikatsioon!A545)</f>
        <v/>
      </c>
      <c r="B544" s="39" t="str">
        <f>IF(Eksplikatsioon!B545=0,"",Eksplikatsioon!B545)</f>
        <v/>
      </c>
      <c r="C544" s="39" t="str">
        <f>IF(Eksplikatsioon!C545=0,"",Eksplikatsioon!C545)</f>
        <v/>
      </c>
      <c r="D544" s="39" t="str">
        <f>IF(Eksplikatsioon!D545=0,"",Eksplikatsioon!D545)</f>
        <v/>
      </c>
      <c r="E544" s="39" t="str">
        <f>IF(Eksplikatsioon!F545=0,"",Eksplikatsioon!F545)</f>
        <v/>
      </c>
      <c r="F544" s="39" t="str">
        <f>IF(Eksplikatsioon!G545=0,"",Eksplikatsioon!G545)</f>
        <v/>
      </c>
      <c r="G544" s="39" t="str">
        <f>IF(Eksplikatsioon!I545=0,"",Eksplikatsioon!I545)</f>
        <v/>
      </c>
      <c r="H544" s="39" t="str">
        <f>IF(Eksplikatsioon!J545=0,"",Eksplikatsioon!J545)</f>
        <v/>
      </c>
      <c r="I544" s="39" t="str">
        <f>IF(Eksplikatsioon!K545=0,"",Eksplikatsioon!K545)</f>
        <v/>
      </c>
    </row>
    <row r="545" spans="1:9" x14ac:dyDescent="0.25">
      <c r="A545" s="39" t="str">
        <f>IF(Eksplikatsioon!A546=0,"",Eksplikatsioon!A546)</f>
        <v/>
      </c>
      <c r="B545" s="39" t="str">
        <f>IF(Eksplikatsioon!B546=0,"",Eksplikatsioon!B546)</f>
        <v/>
      </c>
      <c r="C545" s="39" t="str">
        <f>IF(Eksplikatsioon!C546=0,"",Eksplikatsioon!C546)</f>
        <v/>
      </c>
      <c r="D545" s="39" t="str">
        <f>IF(Eksplikatsioon!D546=0,"",Eksplikatsioon!D546)</f>
        <v/>
      </c>
      <c r="E545" s="39" t="str">
        <f>IF(Eksplikatsioon!F546=0,"",Eksplikatsioon!F546)</f>
        <v/>
      </c>
      <c r="F545" s="39" t="str">
        <f>IF(Eksplikatsioon!G546=0,"",Eksplikatsioon!G546)</f>
        <v/>
      </c>
      <c r="G545" s="39" t="str">
        <f>IF(Eksplikatsioon!I546=0,"",Eksplikatsioon!I546)</f>
        <v/>
      </c>
      <c r="H545" s="39" t="str">
        <f>IF(Eksplikatsioon!J546=0,"",Eksplikatsioon!J546)</f>
        <v/>
      </c>
      <c r="I545" s="39" t="str">
        <f>IF(Eksplikatsioon!K546=0,"",Eksplikatsioon!K546)</f>
        <v/>
      </c>
    </row>
    <row r="546" spans="1:9" x14ac:dyDescent="0.25">
      <c r="A546" s="39" t="str">
        <f>IF(Eksplikatsioon!A547=0,"",Eksplikatsioon!A547)</f>
        <v/>
      </c>
      <c r="B546" s="39" t="str">
        <f>IF(Eksplikatsioon!B547=0,"",Eksplikatsioon!B547)</f>
        <v/>
      </c>
      <c r="C546" s="39" t="str">
        <f>IF(Eksplikatsioon!C547=0,"",Eksplikatsioon!C547)</f>
        <v/>
      </c>
      <c r="D546" s="39" t="str">
        <f>IF(Eksplikatsioon!D547=0,"",Eksplikatsioon!D547)</f>
        <v/>
      </c>
      <c r="E546" s="39" t="str">
        <f>IF(Eksplikatsioon!F547=0,"",Eksplikatsioon!F547)</f>
        <v/>
      </c>
      <c r="F546" s="39" t="str">
        <f>IF(Eksplikatsioon!G547=0,"",Eksplikatsioon!G547)</f>
        <v/>
      </c>
      <c r="G546" s="39" t="str">
        <f>IF(Eksplikatsioon!I547=0,"",Eksplikatsioon!I547)</f>
        <v/>
      </c>
      <c r="H546" s="39" t="str">
        <f>IF(Eksplikatsioon!J547=0,"",Eksplikatsioon!J547)</f>
        <v/>
      </c>
      <c r="I546" s="39" t="str">
        <f>IF(Eksplikatsioon!K547=0,"",Eksplikatsioon!K547)</f>
        <v/>
      </c>
    </row>
    <row r="547" spans="1:9" x14ac:dyDescent="0.25">
      <c r="A547" s="39" t="str">
        <f>IF(Eksplikatsioon!A548=0,"",Eksplikatsioon!A548)</f>
        <v/>
      </c>
      <c r="B547" s="39" t="str">
        <f>IF(Eksplikatsioon!B548=0,"",Eksplikatsioon!B548)</f>
        <v/>
      </c>
      <c r="C547" s="39" t="str">
        <f>IF(Eksplikatsioon!C548=0,"",Eksplikatsioon!C548)</f>
        <v/>
      </c>
      <c r="D547" s="39" t="str">
        <f>IF(Eksplikatsioon!D548=0,"",Eksplikatsioon!D548)</f>
        <v/>
      </c>
      <c r="E547" s="39" t="str">
        <f>IF(Eksplikatsioon!F548=0,"",Eksplikatsioon!F548)</f>
        <v/>
      </c>
      <c r="F547" s="39" t="str">
        <f>IF(Eksplikatsioon!G548=0,"",Eksplikatsioon!G548)</f>
        <v/>
      </c>
      <c r="G547" s="39" t="str">
        <f>IF(Eksplikatsioon!I548=0,"",Eksplikatsioon!I548)</f>
        <v/>
      </c>
      <c r="H547" s="39" t="str">
        <f>IF(Eksplikatsioon!J548=0,"",Eksplikatsioon!J548)</f>
        <v/>
      </c>
      <c r="I547" s="39" t="str">
        <f>IF(Eksplikatsioon!K548=0,"",Eksplikatsioon!K548)</f>
        <v/>
      </c>
    </row>
    <row r="548" spans="1:9" x14ac:dyDescent="0.25">
      <c r="A548" s="39" t="str">
        <f>IF(Eksplikatsioon!A549=0,"",Eksplikatsioon!A549)</f>
        <v/>
      </c>
      <c r="B548" s="39" t="str">
        <f>IF(Eksplikatsioon!B549=0,"",Eksplikatsioon!B549)</f>
        <v/>
      </c>
      <c r="C548" s="39" t="str">
        <f>IF(Eksplikatsioon!C549=0,"",Eksplikatsioon!C549)</f>
        <v/>
      </c>
      <c r="D548" s="39" t="str">
        <f>IF(Eksplikatsioon!D549=0,"",Eksplikatsioon!D549)</f>
        <v/>
      </c>
      <c r="E548" s="39" t="str">
        <f>IF(Eksplikatsioon!F549=0,"",Eksplikatsioon!F549)</f>
        <v/>
      </c>
      <c r="F548" s="39" t="str">
        <f>IF(Eksplikatsioon!G549=0,"",Eksplikatsioon!G549)</f>
        <v/>
      </c>
      <c r="G548" s="39" t="str">
        <f>IF(Eksplikatsioon!I549=0,"",Eksplikatsioon!I549)</f>
        <v/>
      </c>
      <c r="H548" s="39" t="str">
        <f>IF(Eksplikatsioon!J549=0,"",Eksplikatsioon!J549)</f>
        <v/>
      </c>
      <c r="I548" s="39" t="str">
        <f>IF(Eksplikatsioon!K549=0,"",Eksplikatsioon!K549)</f>
        <v/>
      </c>
    </row>
    <row r="549" spans="1:9" x14ac:dyDescent="0.25">
      <c r="A549" s="39" t="str">
        <f>IF(Eksplikatsioon!A550=0,"",Eksplikatsioon!A550)</f>
        <v/>
      </c>
      <c r="B549" s="39" t="str">
        <f>IF(Eksplikatsioon!B550=0,"",Eksplikatsioon!B550)</f>
        <v/>
      </c>
      <c r="C549" s="39" t="str">
        <f>IF(Eksplikatsioon!C550=0,"",Eksplikatsioon!C550)</f>
        <v/>
      </c>
      <c r="D549" s="39" t="str">
        <f>IF(Eksplikatsioon!D550=0,"",Eksplikatsioon!D550)</f>
        <v/>
      </c>
      <c r="E549" s="39" t="str">
        <f>IF(Eksplikatsioon!F550=0,"",Eksplikatsioon!F550)</f>
        <v/>
      </c>
      <c r="F549" s="39" t="str">
        <f>IF(Eksplikatsioon!G550=0,"",Eksplikatsioon!G550)</f>
        <v/>
      </c>
      <c r="G549" s="39" t="str">
        <f>IF(Eksplikatsioon!I550=0,"",Eksplikatsioon!I550)</f>
        <v/>
      </c>
      <c r="H549" s="39" t="str">
        <f>IF(Eksplikatsioon!J550=0,"",Eksplikatsioon!J550)</f>
        <v/>
      </c>
      <c r="I549" s="39" t="str">
        <f>IF(Eksplikatsioon!K550=0,"",Eksplikatsioon!K550)</f>
        <v/>
      </c>
    </row>
    <row r="550" spans="1:9" x14ac:dyDescent="0.25">
      <c r="A550" s="39" t="str">
        <f>IF(Eksplikatsioon!A551=0,"",Eksplikatsioon!A551)</f>
        <v/>
      </c>
      <c r="B550" s="39" t="str">
        <f>IF(Eksplikatsioon!B551=0,"",Eksplikatsioon!B551)</f>
        <v/>
      </c>
      <c r="C550" s="39" t="str">
        <f>IF(Eksplikatsioon!C551=0,"",Eksplikatsioon!C551)</f>
        <v/>
      </c>
      <c r="D550" s="39" t="str">
        <f>IF(Eksplikatsioon!D551=0,"",Eksplikatsioon!D551)</f>
        <v/>
      </c>
      <c r="E550" s="39" t="str">
        <f>IF(Eksplikatsioon!F551=0,"",Eksplikatsioon!F551)</f>
        <v/>
      </c>
      <c r="F550" s="39" t="str">
        <f>IF(Eksplikatsioon!G551=0,"",Eksplikatsioon!G551)</f>
        <v/>
      </c>
      <c r="G550" s="39" t="str">
        <f>IF(Eksplikatsioon!I551=0,"",Eksplikatsioon!I551)</f>
        <v/>
      </c>
      <c r="H550" s="39" t="str">
        <f>IF(Eksplikatsioon!J551=0,"",Eksplikatsioon!J551)</f>
        <v/>
      </c>
      <c r="I550" s="39" t="str">
        <f>IF(Eksplikatsioon!K551=0,"",Eksplikatsioon!K551)</f>
        <v/>
      </c>
    </row>
    <row r="551" spans="1:9" x14ac:dyDescent="0.25">
      <c r="A551" s="39" t="str">
        <f>IF(Eksplikatsioon!A552=0,"",Eksplikatsioon!A552)</f>
        <v/>
      </c>
      <c r="B551" s="39" t="str">
        <f>IF(Eksplikatsioon!B552=0,"",Eksplikatsioon!B552)</f>
        <v/>
      </c>
      <c r="C551" s="39" t="str">
        <f>IF(Eksplikatsioon!C552=0,"",Eksplikatsioon!C552)</f>
        <v/>
      </c>
      <c r="D551" s="39" t="str">
        <f>IF(Eksplikatsioon!D552=0,"",Eksplikatsioon!D552)</f>
        <v/>
      </c>
      <c r="E551" s="39" t="str">
        <f>IF(Eksplikatsioon!F552=0,"",Eksplikatsioon!F552)</f>
        <v/>
      </c>
      <c r="F551" s="39" t="str">
        <f>IF(Eksplikatsioon!G552=0,"",Eksplikatsioon!G552)</f>
        <v/>
      </c>
      <c r="G551" s="39" t="str">
        <f>IF(Eksplikatsioon!I552=0,"",Eksplikatsioon!I552)</f>
        <v/>
      </c>
      <c r="H551" s="39" t="str">
        <f>IF(Eksplikatsioon!J552=0,"",Eksplikatsioon!J552)</f>
        <v/>
      </c>
      <c r="I551" s="39" t="str">
        <f>IF(Eksplikatsioon!K552=0,"",Eksplikatsioon!K552)</f>
        <v/>
      </c>
    </row>
    <row r="552" spans="1:9" x14ac:dyDescent="0.25">
      <c r="A552" s="39" t="str">
        <f>IF(Eksplikatsioon!A553=0,"",Eksplikatsioon!A553)</f>
        <v/>
      </c>
      <c r="B552" s="39" t="str">
        <f>IF(Eksplikatsioon!B553=0,"",Eksplikatsioon!B553)</f>
        <v/>
      </c>
      <c r="C552" s="39" t="str">
        <f>IF(Eksplikatsioon!C553=0,"",Eksplikatsioon!C553)</f>
        <v/>
      </c>
      <c r="D552" s="39" t="str">
        <f>IF(Eksplikatsioon!D553=0,"",Eksplikatsioon!D553)</f>
        <v/>
      </c>
      <c r="E552" s="39" t="str">
        <f>IF(Eksplikatsioon!F553=0,"",Eksplikatsioon!F553)</f>
        <v/>
      </c>
      <c r="F552" s="39" t="str">
        <f>IF(Eksplikatsioon!G553=0,"",Eksplikatsioon!G553)</f>
        <v/>
      </c>
      <c r="G552" s="39" t="str">
        <f>IF(Eksplikatsioon!I553=0,"",Eksplikatsioon!I553)</f>
        <v/>
      </c>
      <c r="H552" s="39" t="str">
        <f>IF(Eksplikatsioon!J553=0,"",Eksplikatsioon!J553)</f>
        <v/>
      </c>
      <c r="I552" s="39" t="str">
        <f>IF(Eksplikatsioon!K553=0,"",Eksplikatsioon!K553)</f>
        <v/>
      </c>
    </row>
    <row r="553" spans="1:9" x14ac:dyDescent="0.25">
      <c r="A553" s="39" t="str">
        <f>IF(Eksplikatsioon!A554=0,"",Eksplikatsioon!A554)</f>
        <v/>
      </c>
      <c r="B553" s="39" t="str">
        <f>IF(Eksplikatsioon!B554=0,"",Eksplikatsioon!B554)</f>
        <v/>
      </c>
      <c r="C553" s="39" t="str">
        <f>IF(Eksplikatsioon!C554=0,"",Eksplikatsioon!C554)</f>
        <v/>
      </c>
      <c r="D553" s="39" t="str">
        <f>IF(Eksplikatsioon!D554=0,"",Eksplikatsioon!D554)</f>
        <v/>
      </c>
      <c r="E553" s="39" t="str">
        <f>IF(Eksplikatsioon!F554=0,"",Eksplikatsioon!F554)</f>
        <v/>
      </c>
      <c r="F553" s="39" t="str">
        <f>IF(Eksplikatsioon!G554=0,"",Eksplikatsioon!G554)</f>
        <v/>
      </c>
      <c r="G553" s="39" t="str">
        <f>IF(Eksplikatsioon!I554=0,"",Eksplikatsioon!I554)</f>
        <v/>
      </c>
      <c r="H553" s="39" t="str">
        <f>IF(Eksplikatsioon!J554=0,"",Eksplikatsioon!J554)</f>
        <v/>
      </c>
      <c r="I553" s="39" t="str">
        <f>IF(Eksplikatsioon!K554=0,"",Eksplikatsioon!K554)</f>
        <v/>
      </c>
    </row>
    <row r="554" spans="1:9" x14ac:dyDescent="0.25">
      <c r="A554" s="39" t="str">
        <f>IF(Eksplikatsioon!A555=0,"",Eksplikatsioon!A555)</f>
        <v/>
      </c>
      <c r="B554" s="39" t="str">
        <f>IF(Eksplikatsioon!B555=0,"",Eksplikatsioon!B555)</f>
        <v/>
      </c>
      <c r="C554" s="39" t="str">
        <f>IF(Eksplikatsioon!C555=0,"",Eksplikatsioon!C555)</f>
        <v/>
      </c>
      <c r="D554" s="39" t="str">
        <f>IF(Eksplikatsioon!D555=0,"",Eksplikatsioon!D555)</f>
        <v/>
      </c>
      <c r="E554" s="39" t="str">
        <f>IF(Eksplikatsioon!F555=0,"",Eksplikatsioon!F555)</f>
        <v/>
      </c>
      <c r="F554" s="39" t="str">
        <f>IF(Eksplikatsioon!G555=0,"",Eksplikatsioon!G555)</f>
        <v/>
      </c>
      <c r="G554" s="39" t="str">
        <f>IF(Eksplikatsioon!I555=0,"",Eksplikatsioon!I555)</f>
        <v/>
      </c>
      <c r="H554" s="39" t="str">
        <f>IF(Eksplikatsioon!J555=0,"",Eksplikatsioon!J555)</f>
        <v/>
      </c>
      <c r="I554" s="39" t="str">
        <f>IF(Eksplikatsioon!K555=0,"",Eksplikatsioon!K555)</f>
        <v/>
      </c>
    </row>
    <row r="555" spans="1:9" x14ac:dyDescent="0.25">
      <c r="A555" s="39" t="str">
        <f>IF(Eksplikatsioon!A556=0,"",Eksplikatsioon!A556)</f>
        <v/>
      </c>
      <c r="B555" s="39" t="str">
        <f>IF(Eksplikatsioon!B556=0,"",Eksplikatsioon!B556)</f>
        <v/>
      </c>
      <c r="C555" s="39" t="str">
        <f>IF(Eksplikatsioon!C556=0,"",Eksplikatsioon!C556)</f>
        <v/>
      </c>
      <c r="D555" s="39" t="str">
        <f>IF(Eksplikatsioon!D556=0,"",Eksplikatsioon!D556)</f>
        <v/>
      </c>
      <c r="E555" s="39" t="str">
        <f>IF(Eksplikatsioon!F556=0,"",Eksplikatsioon!F556)</f>
        <v/>
      </c>
      <c r="F555" s="39" t="str">
        <f>IF(Eksplikatsioon!G556=0,"",Eksplikatsioon!G556)</f>
        <v/>
      </c>
      <c r="G555" s="39" t="str">
        <f>IF(Eksplikatsioon!I556=0,"",Eksplikatsioon!I556)</f>
        <v/>
      </c>
      <c r="H555" s="39" t="str">
        <f>IF(Eksplikatsioon!J556=0,"",Eksplikatsioon!J556)</f>
        <v/>
      </c>
      <c r="I555" s="39" t="str">
        <f>IF(Eksplikatsioon!K556=0,"",Eksplikatsioon!K556)</f>
        <v/>
      </c>
    </row>
    <row r="556" spans="1:9" x14ac:dyDescent="0.25">
      <c r="A556" s="39" t="str">
        <f>IF(Eksplikatsioon!A557=0,"",Eksplikatsioon!A557)</f>
        <v/>
      </c>
      <c r="B556" s="39" t="str">
        <f>IF(Eksplikatsioon!B557=0,"",Eksplikatsioon!B557)</f>
        <v/>
      </c>
      <c r="C556" s="39" t="str">
        <f>IF(Eksplikatsioon!C557=0,"",Eksplikatsioon!C557)</f>
        <v/>
      </c>
      <c r="D556" s="39" t="str">
        <f>IF(Eksplikatsioon!D557=0,"",Eksplikatsioon!D557)</f>
        <v/>
      </c>
      <c r="E556" s="39" t="str">
        <f>IF(Eksplikatsioon!F557=0,"",Eksplikatsioon!F557)</f>
        <v/>
      </c>
      <c r="F556" s="39" t="str">
        <f>IF(Eksplikatsioon!G557=0,"",Eksplikatsioon!G557)</f>
        <v/>
      </c>
      <c r="G556" s="39" t="str">
        <f>IF(Eksplikatsioon!I557=0,"",Eksplikatsioon!I557)</f>
        <v/>
      </c>
      <c r="H556" s="39" t="str">
        <f>IF(Eksplikatsioon!J557=0,"",Eksplikatsioon!J557)</f>
        <v/>
      </c>
      <c r="I556" s="39" t="str">
        <f>IF(Eksplikatsioon!K557=0,"",Eksplikatsioon!K557)</f>
        <v/>
      </c>
    </row>
    <row r="557" spans="1:9" x14ac:dyDescent="0.25">
      <c r="A557" s="39" t="str">
        <f>IF(Eksplikatsioon!A558=0,"",Eksplikatsioon!A558)</f>
        <v/>
      </c>
      <c r="B557" s="39" t="str">
        <f>IF(Eksplikatsioon!B558=0,"",Eksplikatsioon!B558)</f>
        <v/>
      </c>
      <c r="C557" s="39" t="str">
        <f>IF(Eksplikatsioon!C558=0,"",Eksplikatsioon!C558)</f>
        <v/>
      </c>
      <c r="D557" s="39" t="str">
        <f>IF(Eksplikatsioon!D558=0,"",Eksplikatsioon!D558)</f>
        <v/>
      </c>
      <c r="E557" s="39" t="str">
        <f>IF(Eksplikatsioon!F558=0,"",Eksplikatsioon!F558)</f>
        <v/>
      </c>
      <c r="F557" s="39" t="str">
        <f>IF(Eksplikatsioon!G558=0,"",Eksplikatsioon!G558)</f>
        <v/>
      </c>
      <c r="G557" s="39" t="str">
        <f>IF(Eksplikatsioon!I558=0,"",Eksplikatsioon!I558)</f>
        <v/>
      </c>
      <c r="H557" s="39" t="str">
        <f>IF(Eksplikatsioon!J558=0,"",Eksplikatsioon!J558)</f>
        <v/>
      </c>
      <c r="I557" s="39" t="str">
        <f>IF(Eksplikatsioon!K558=0,"",Eksplikatsioon!K558)</f>
        <v/>
      </c>
    </row>
    <row r="558" spans="1:9" x14ac:dyDescent="0.25">
      <c r="A558" s="39" t="str">
        <f>IF(Eksplikatsioon!A559=0,"",Eksplikatsioon!A559)</f>
        <v/>
      </c>
      <c r="B558" s="39" t="str">
        <f>IF(Eksplikatsioon!B559=0,"",Eksplikatsioon!B559)</f>
        <v/>
      </c>
      <c r="C558" s="39" t="str">
        <f>IF(Eksplikatsioon!C559=0,"",Eksplikatsioon!C559)</f>
        <v/>
      </c>
      <c r="D558" s="39" t="str">
        <f>IF(Eksplikatsioon!D559=0,"",Eksplikatsioon!D559)</f>
        <v/>
      </c>
      <c r="E558" s="39" t="str">
        <f>IF(Eksplikatsioon!F559=0,"",Eksplikatsioon!F559)</f>
        <v/>
      </c>
      <c r="F558" s="39" t="str">
        <f>IF(Eksplikatsioon!G559=0,"",Eksplikatsioon!G559)</f>
        <v/>
      </c>
      <c r="G558" s="39" t="str">
        <f>IF(Eksplikatsioon!I559=0,"",Eksplikatsioon!I559)</f>
        <v/>
      </c>
      <c r="H558" s="39" t="str">
        <f>IF(Eksplikatsioon!J559=0,"",Eksplikatsioon!J559)</f>
        <v/>
      </c>
      <c r="I558" s="39" t="str">
        <f>IF(Eksplikatsioon!K559=0,"",Eksplikatsioon!K559)</f>
        <v/>
      </c>
    </row>
    <row r="559" spans="1:9" x14ac:dyDescent="0.25">
      <c r="A559" s="39" t="str">
        <f>IF(Eksplikatsioon!A560=0,"",Eksplikatsioon!A560)</f>
        <v/>
      </c>
      <c r="B559" s="39" t="str">
        <f>IF(Eksplikatsioon!B560=0,"",Eksplikatsioon!B560)</f>
        <v/>
      </c>
      <c r="C559" s="39" t="str">
        <f>IF(Eksplikatsioon!C560=0,"",Eksplikatsioon!C560)</f>
        <v/>
      </c>
      <c r="D559" s="39" t="str">
        <f>IF(Eksplikatsioon!D560=0,"",Eksplikatsioon!D560)</f>
        <v/>
      </c>
      <c r="E559" s="39" t="str">
        <f>IF(Eksplikatsioon!F560=0,"",Eksplikatsioon!F560)</f>
        <v/>
      </c>
      <c r="F559" s="39" t="str">
        <f>IF(Eksplikatsioon!G560=0,"",Eksplikatsioon!G560)</f>
        <v/>
      </c>
      <c r="G559" s="39" t="str">
        <f>IF(Eksplikatsioon!I560=0,"",Eksplikatsioon!I560)</f>
        <v/>
      </c>
      <c r="H559" s="39" t="str">
        <f>IF(Eksplikatsioon!J560=0,"",Eksplikatsioon!J560)</f>
        <v/>
      </c>
      <c r="I559" s="39" t="str">
        <f>IF(Eksplikatsioon!K560=0,"",Eksplikatsioon!K560)</f>
        <v/>
      </c>
    </row>
    <row r="560" spans="1:9" x14ac:dyDescent="0.25">
      <c r="A560" s="39" t="str">
        <f>IF(Eksplikatsioon!A561=0,"",Eksplikatsioon!A561)</f>
        <v/>
      </c>
      <c r="B560" s="39" t="str">
        <f>IF(Eksplikatsioon!B561=0,"",Eksplikatsioon!B561)</f>
        <v/>
      </c>
      <c r="C560" s="39" t="str">
        <f>IF(Eksplikatsioon!C561=0,"",Eksplikatsioon!C561)</f>
        <v/>
      </c>
      <c r="D560" s="39" t="str">
        <f>IF(Eksplikatsioon!D561=0,"",Eksplikatsioon!D561)</f>
        <v/>
      </c>
      <c r="E560" s="39" t="str">
        <f>IF(Eksplikatsioon!F561=0,"",Eksplikatsioon!F561)</f>
        <v/>
      </c>
      <c r="F560" s="39" t="str">
        <f>IF(Eksplikatsioon!G561=0,"",Eksplikatsioon!G561)</f>
        <v/>
      </c>
      <c r="G560" s="39" t="str">
        <f>IF(Eksplikatsioon!I561=0,"",Eksplikatsioon!I561)</f>
        <v/>
      </c>
      <c r="H560" s="39" t="str">
        <f>IF(Eksplikatsioon!J561=0,"",Eksplikatsioon!J561)</f>
        <v/>
      </c>
      <c r="I560" s="39" t="str">
        <f>IF(Eksplikatsioon!K561=0,"",Eksplikatsioon!K561)</f>
        <v/>
      </c>
    </row>
    <row r="561" spans="1:9" x14ac:dyDescent="0.25">
      <c r="A561" s="39" t="str">
        <f>IF(Eksplikatsioon!A562=0,"",Eksplikatsioon!A562)</f>
        <v/>
      </c>
      <c r="B561" s="39" t="str">
        <f>IF(Eksplikatsioon!B562=0,"",Eksplikatsioon!B562)</f>
        <v/>
      </c>
      <c r="C561" s="39" t="str">
        <f>IF(Eksplikatsioon!C562=0,"",Eksplikatsioon!C562)</f>
        <v/>
      </c>
      <c r="D561" s="39" t="str">
        <f>IF(Eksplikatsioon!D562=0,"",Eksplikatsioon!D562)</f>
        <v/>
      </c>
      <c r="E561" s="39" t="str">
        <f>IF(Eksplikatsioon!F562=0,"",Eksplikatsioon!F562)</f>
        <v/>
      </c>
      <c r="F561" s="39" t="str">
        <f>IF(Eksplikatsioon!G562=0,"",Eksplikatsioon!G562)</f>
        <v/>
      </c>
      <c r="G561" s="39" t="str">
        <f>IF(Eksplikatsioon!I562=0,"",Eksplikatsioon!I562)</f>
        <v/>
      </c>
      <c r="H561" s="39" t="str">
        <f>IF(Eksplikatsioon!J562=0,"",Eksplikatsioon!J562)</f>
        <v/>
      </c>
      <c r="I561" s="39" t="str">
        <f>IF(Eksplikatsioon!K562=0,"",Eksplikatsioon!K562)</f>
        <v/>
      </c>
    </row>
    <row r="562" spans="1:9" x14ac:dyDescent="0.25">
      <c r="A562" s="39" t="str">
        <f>IF(Eksplikatsioon!A563=0,"",Eksplikatsioon!A563)</f>
        <v/>
      </c>
      <c r="B562" s="39" t="str">
        <f>IF(Eksplikatsioon!B563=0,"",Eksplikatsioon!B563)</f>
        <v/>
      </c>
      <c r="C562" s="39" t="str">
        <f>IF(Eksplikatsioon!C563=0,"",Eksplikatsioon!C563)</f>
        <v/>
      </c>
      <c r="D562" s="39" t="str">
        <f>IF(Eksplikatsioon!D563=0,"",Eksplikatsioon!D563)</f>
        <v/>
      </c>
      <c r="E562" s="39" t="str">
        <f>IF(Eksplikatsioon!F563=0,"",Eksplikatsioon!F563)</f>
        <v/>
      </c>
      <c r="F562" s="39" t="str">
        <f>IF(Eksplikatsioon!G563=0,"",Eksplikatsioon!G563)</f>
        <v/>
      </c>
      <c r="G562" s="39" t="str">
        <f>IF(Eksplikatsioon!I563=0,"",Eksplikatsioon!I563)</f>
        <v/>
      </c>
      <c r="H562" s="39" t="str">
        <f>IF(Eksplikatsioon!J563=0,"",Eksplikatsioon!J563)</f>
        <v/>
      </c>
      <c r="I562" s="39" t="str">
        <f>IF(Eksplikatsioon!K563=0,"",Eksplikatsioon!K563)</f>
        <v/>
      </c>
    </row>
    <row r="563" spans="1:9" x14ac:dyDescent="0.25">
      <c r="A563" s="39" t="str">
        <f>IF(Eksplikatsioon!A564=0,"",Eksplikatsioon!A564)</f>
        <v/>
      </c>
      <c r="B563" s="39" t="str">
        <f>IF(Eksplikatsioon!B564=0,"",Eksplikatsioon!B564)</f>
        <v/>
      </c>
      <c r="C563" s="39" t="str">
        <f>IF(Eksplikatsioon!C564=0,"",Eksplikatsioon!C564)</f>
        <v/>
      </c>
      <c r="D563" s="39" t="str">
        <f>IF(Eksplikatsioon!D564=0,"",Eksplikatsioon!D564)</f>
        <v/>
      </c>
      <c r="E563" s="39" t="str">
        <f>IF(Eksplikatsioon!F564=0,"",Eksplikatsioon!F564)</f>
        <v/>
      </c>
      <c r="F563" s="39" t="str">
        <f>IF(Eksplikatsioon!G564=0,"",Eksplikatsioon!G564)</f>
        <v/>
      </c>
      <c r="G563" s="39" t="str">
        <f>IF(Eksplikatsioon!I564=0,"",Eksplikatsioon!I564)</f>
        <v/>
      </c>
      <c r="H563" s="39" t="str">
        <f>IF(Eksplikatsioon!J564=0,"",Eksplikatsioon!J564)</f>
        <v/>
      </c>
      <c r="I563" s="39" t="str">
        <f>IF(Eksplikatsioon!K564=0,"",Eksplikatsioon!K564)</f>
        <v/>
      </c>
    </row>
    <row r="564" spans="1:9" x14ac:dyDescent="0.25">
      <c r="A564" s="39" t="str">
        <f>IF(Eksplikatsioon!A565=0,"",Eksplikatsioon!A565)</f>
        <v/>
      </c>
      <c r="B564" s="39" t="str">
        <f>IF(Eksplikatsioon!B565=0,"",Eksplikatsioon!B565)</f>
        <v/>
      </c>
      <c r="C564" s="39" t="str">
        <f>IF(Eksplikatsioon!C565=0,"",Eksplikatsioon!C565)</f>
        <v/>
      </c>
      <c r="D564" s="39" t="str">
        <f>IF(Eksplikatsioon!D565=0,"",Eksplikatsioon!D565)</f>
        <v/>
      </c>
      <c r="E564" s="39" t="str">
        <f>IF(Eksplikatsioon!F565=0,"",Eksplikatsioon!F565)</f>
        <v/>
      </c>
      <c r="F564" s="39" t="str">
        <f>IF(Eksplikatsioon!G565=0,"",Eksplikatsioon!G565)</f>
        <v/>
      </c>
      <c r="G564" s="39" t="str">
        <f>IF(Eksplikatsioon!I565=0,"",Eksplikatsioon!I565)</f>
        <v/>
      </c>
      <c r="H564" s="39" t="str">
        <f>IF(Eksplikatsioon!J565=0,"",Eksplikatsioon!J565)</f>
        <v/>
      </c>
      <c r="I564" s="39" t="str">
        <f>IF(Eksplikatsioon!K565=0,"",Eksplikatsioon!K565)</f>
        <v/>
      </c>
    </row>
    <row r="565" spans="1:9" x14ac:dyDescent="0.25">
      <c r="A565" s="39" t="str">
        <f>IF(Eksplikatsioon!A566=0,"",Eksplikatsioon!A566)</f>
        <v/>
      </c>
      <c r="B565" s="39" t="str">
        <f>IF(Eksplikatsioon!B566=0,"",Eksplikatsioon!B566)</f>
        <v/>
      </c>
      <c r="C565" s="39" t="str">
        <f>IF(Eksplikatsioon!C566=0,"",Eksplikatsioon!C566)</f>
        <v/>
      </c>
      <c r="D565" s="39" t="str">
        <f>IF(Eksplikatsioon!D566=0,"",Eksplikatsioon!D566)</f>
        <v/>
      </c>
      <c r="E565" s="39" t="str">
        <f>IF(Eksplikatsioon!F566=0,"",Eksplikatsioon!F566)</f>
        <v/>
      </c>
      <c r="F565" s="39" t="str">
        <f>IF(Eksplikatsioon!G566=0,"",Eksplikatsioon!G566)</f>
        <v/>
      </c>
      <c r="G565" s="39" t="str">
        <f>IF(Eksplikatsioon!I566=0,"",Eksplikatsioon!I566)</f>
        <v/>
      </c>
      <c r="H565" s="39" t="str">
        <f>IF(Eksplikatsioon!J566=0,"",Eksplikatsioon!J566)</f>
        <v/>
      </c>
      <c r="I565" s="39" t="str">
        <f>IF(Eksplikatsioon!K566=0,"",Eksplikatsioon!K566)</f>
        <v/>
      </c>
    </row>
    <row r="566" spans="1:9" x14ac:dyDescent="0.25">
      <c r="A566" s="39" t="str">
        <f>IF(Eksplikatsioon!A567=0,"",Eksplikatsioon!A567)</f>
        <v/>
      </c>
      <c r="B566" s="39" t="str">
        <f>IF(Eksplikatsioon!B567=0,"",Eksplikatsioon!B567)</f>
        <v/>
      </c>
      <c r="C566" s="39" t="str">
        <f>IF(Eksplikatsioon!C567=0,"",Eksplikatsioon!C567)</f>
        <v/>
      </c>
      <c r="D566" s="39" t="str">
        <f>IF(Eksplikatsioon!D567=0,"",Eksplikatsioon!D567)</f>
        <v/>
      </c>
      <c r="E566" s="39" t="str">
        <f>IF(Eksplikatsioon!F567=0,"",Eksplikatsioon!F567)</f>
        <v/>
      </c>
      <c r="F566" s="39" t="str">
        <f>IF(Eksplikatsioon!G567=0,"",Eksplikatsioon!G567)</f>
        <v/>
      </c>
      <c r="G566" s="39" t="str">
        <f>IF(Eksplikatsioon!I567=0,"",Eksplikatsioon!I567)</f>
        <v/>
      </c>
      <c r="H566" s="39" t="str">
        <f>IF(Eksplikatsioon!J567=0,"",Eksplikatsioon!J567)</f>
        <v/>
      </c>
      <c r="I566" s="39" t="str">
        <f>IF(Eksplikatsioon!K567=0,"",Eksplikatsioon!K567)</f>
        <v/>
      </c>
    </row>
    <row r="567" spans="1:9" x14ac:dyDescent="0.25">
      <c r="A567" s="39" t="str">
        <f>IF(Eksplikatsioon!A568=0,"",Eksplikatsioon!A568)</f>
        <v/>
      </c>
      <c r="B567" s="39" t="str">
        <f>IF(Eksplikatsioon!B568=0,"",Eksplikatsioon!B568)</f>
        <v/>
      </c>
      <c r="C567" s="39" t="str">
        <f>IF(Eksplikatsioon!C568=0,"",Eksplikatsioon!C568)</f>
        <v/>
      </c>
      <c r="D567" s="39" t="str">
        <f>IF(Eksplikatsioon!D568=0,"",Eksplikatsioon!D568)</f>
        <v/>
      </c>
      <c r="E567" s="39" t="str">
        <f>IF(Eksplikatsioon!F568=0,"",Eksplikatsioon!F568)</f>
        <v/>
      </c>
      <c r="F567" s="39" t="str">
        <f>IF(Eksplikatsioon!G568=0,"",Eksplikatsioon!G568)</f>
        <v/>
      </c>
      <c r="G567" s="39" t="str">
        <f>IF(Eksplikatsioon!I568=0,"",Eksplikatsioon!I568)</f>
        <v/>
      </c>
      <c r="H567" s="39" t="str">
        <f>IF(Eksplikatsioon!J568=0,"",Eksplikatsioon!J568)</f>
        <v/>
      </c>
      <c r="I567" s="39" t="str">
        <f>IF(Eksplikatsioon!K568=0,"",Eksplikatsioon!K568)</f>
        <v/>
      </c>
    </row>
    <row r="568" spans="1:9" x14ac:dyDescent="0.25">
      <c r="A568" s="39" t="str">
        <f>IF(Eksplikatsioon!A569=0,"",Eksplikatsioon!A569)</f>
        <v/>
      </c>
      <c r="B568" s="39" t="str">
        <f>IF(Eksplikatsioon!B569=0,"",Eksplikatsioon!B569)</f>
        <v/>
      </c>
      <c r="C568" s="39" t="str">
        <f>IF(Eksplikatsioon!C569=0,"",Eksplikatsioon!C569)</f>
        <v/>
      </c>
      <c r="D568" s="39" t="str">
        <f>IF(Eksplikatsioon!D569=0,"",Eksplikatsioon!D569)</f>
        <v/>
      </c>
      <c r="E568" s="39" t="str">
        <f>IF(Eksplikatsioon!F569=0,"",Eksplikatsioon!F569)</f>
        <v/>
      </c>
      <c r="F568" s="39" t="str">
        <f>IF(Eksplikatsioon!G569=0,"",Eksplikatsioon!G569)</f>
        <v/>
      </c>
      <c r="G568" s="39" t="str">
        <f>IF(Eksplikatsioon!I569=0,"",Eksplikatsioon!I569)</f>
        <v/>
      </c>
      <c r="H568" s="39" t="str">
        <f>IF(Eksplikatsioon!J569=0,"",Eksplikatsioon!J569)</f>
        <v/>
      </c>
      <c r="I568" s="39" t="str">
        <f>IF(Eksplikatsioon!K569=0,"",Eksplikatsioon!K569)</f>
        <v/>
      </c>
    </row>
    <row r="569" spans="1:9" x14ac:dyDescent="0.25">
      <c r="A569" s="39" t="str">
        <f>IF(Eksplikatsioon!A570=0,"",Eksplikatsioon!A570)</f>
        <v/>
      </c>
      <c r="B569" s="39" t="str">
        <f>IF(Eksplikatsioon!B570=0,"",Eksplikatsioon!B570)</f>
        <v/>
      </c>
      <c r="C569" s="39" t="str">
        <f>IF(Eksplikatsioon!C570=0,"",Eksplikatsioon!C570)</f>
        <v/>
      </c>
      <c r="D569" s="39" t="str">
        <f>IF(Eksplikatsioon!D570=0,"",Eksplikatsioon!D570)</f>
        <v/>
      </c>
      <c r="E569" s="39" t="str">
        <f>IF(Eksplikatsioon!F570=0,"",Eksplikatsioon!F570)</f>
        <v/>
      </c>
      <c r="F569" s="39" t="str">
        <f>IF(Eksplikatsioon!G570=0,"",Eksplikatsioon!G570)</f>
        <v/>
      </c>
      <c r="G569" s="39" t="str">
        <f>IF(Eksplikatsioon!I570=0,"",Eksplikatsioon!I570)</f>
        <v/>
      </c>
      <c r="H569" s="39" t="str">
        <f>IF(Eksplikatsioon!J570=0,"",Eksplikatsioon!J570)</f>
        <v/>
      </c>
      <c r="I569" s="39" t="str">
        <f>IF(Eksplikatsioon!K570=0,"",Eksplikatsioon!K570)</f>
        <v/>
      </c>
    </row>
    <row r="570" spans="1:9" x14ac:dyDescent="0.25">
      <c r="A570" s="39" t="str">
        <f>IF(Eksplikatsioon!A571=0,"",Eksplikatsioon!A571)</f>
        <v/>
      </c>
      <c r="B570" s="39" t="str">
        <f>IF(Eksplikatsioon!B571=0,"",Eksplikatsioon!B571)</f>
        <v/>
      </c>
      <c r="C570" s="39" t="str">
        <f>IF(Eksplikatsioon!C571=0,"",Eksplikatsioon!C571)</f>
        <v/>
      </c>
      <c r="D570" s="39" t="str">
        <f>IF(Eksplikatsioon!D571=0,"",Eksplikatsioon!D571)</f>
        <v/>
      </c>
      <c r="E570" s="39" t="str">
        <f>IF(Eksplikatsioon!F571=0,"",Eksplikatsioon!F571)</f>
        <v/>
      </c>
      <c r="F570" s="39" t="str">
        <f>IF(Eksplikatsioon!G571=0,"",Eksplikatsioon!G571)</f>
        <v/>
      </c>
      <c r="G570" s="39" t="str">
        <f>IF(Eksplikatsioon!I571=0,"",Eksplikatsioon!I571)</f>
        <v/>
      </c>
      <c r="H570" s="39" t="str">
        <f>IF(Eksplikatsioon!J571=0,"",Eksplikatsioon!J571)</f>
        <v/>
      </c>
      <c r="I570" s="39" t="str">
        <f>IF(Eksplikatsioon!K571=0,"",Eksplikatsioon!K571)</f>
        <v/>
      </c>
    </row>
    <row r="571" spans="1:9" x14ac:dyDescent="0.25">
      <c r="A571" s="39" t="str">
        <f>IF(Eksplikatsioon!A572=0,"",Eksplikatsioon!A572)</f>
        <v/>
      </c>
      <c r="B571" s="39" t="str">
        <f>IF(Eksplikatsioon!B572=0,"",Eksplikatsioon!B572)</f>
        <v/>
      </c>
      <c r="C571" s="39" t="str">
        <f>IF(Eksplikatsioon!C572=0,"",Eksplikatsioon!C572)</f>
        <v/>
      </c>
      <c r="D571" s="39" t="str">
        <f>IF(Eksplikatsioon!D572=0,"",Eksplikatsioon!D572)</f>
        <v/>
      </c>
      <c r="E571" s="39" t="str">
        <f>IF(Eksplikatsioon!F572=0,"",Eksplikatsioon!F572)</f>
        <v/>
      </c>
      <c r="F571" s="39" t="str">
        <f>IF(Eksplikatsioon!G572=0,"",Eksplikatsioon!G572)</f>
        <v/>
      </c>
      <c r="G571" s="39" t="str">
        <f>IF(Eksplikatsioon!I572=0,"",Eksplikatsioon!I572)</f>
        <v/>
      </c>
      <c r="H571" s="39" t="str">
        <f>IF(Eksplikatsioon!J572=0,"",Eksplikatsioon!J572)</f>
        <v/>
      </c>
      <c r="I571" s="39" t="str">
        <f>IF(Eksplikatsioon!K572=0,"",Eksplikatsioon!K572)</f>
        <v/>
      </c>
    </row>
    <row r="572" spans="1:9" x14ac:dyDescent="0.25">
      <c r="A572" s="39" t="str">
        <f>IF(Eksplikatsioon!A573=0,"",Eksplikatsioon!A573)</f>
        <v/>
      </c>
      <c r="B572" s="39" t="str">
        <f>IF(Eksplikatsioon!B573=0,"",Eksplikatsioon!B573)</f>
        <v/>
      </c>
      <c r="C572" s="39" t="str">
        <f>IF(Eksplikatsioon!C573=0,"",Eksplikatsioon!C573)</f>
        <v/>
      </c>
      <c r="D572" s="39" t="str">
        <f>IF(Eksplikatsioon!D573=0,"",Eksplikatsioon!D573)</f>
        <v/>
      </c>
      <c r="E572" s="39" t="str">
        <f>IF(Eksplikatsioon!F573=0,"",Eksplikatsioon!F573)</f>
        <v/>
      </c>
      <c r="F572" s="39" t="str">
        <f>IF(Eksplikatsioon!G573=0,"",Eksplikatsioon!G573)</f>
        <v/>
      </c>
      <c r="G572" s="39" t="str">
        <f>IF(Eksplikatsioon!I573=0,"",Eksplikatsioon!I573)</f>
        <v/>
      </c>
      <c r="H572" s="39" t="str">
        <f>IF(Eksplikatsioon!J573=0,"",Eksplikatsioon!J573)</f>
        <v/>
      </c>
      <c r="I572" s="39" t="str">
        <f>IF(Eksplikatsioon!K573=0,"",Eksplikatsioon!K573)</f>
        <v/>
      </c>
    </row>
    <row r="573" spans="1:9" x14ac:dyDescent="0.25">
      <c r="A573" s="39" t="str">
        <f>IF(Eksplikatsioon!A574=0,"",Eksplikatsioon!A574)</f>
        <v/>
      </c>
      <c r="B573" s="39" t="str">
        <f>IF(Eksplikatsioon!B574=0,"",Eksplikatsioon!B574)</f>
        <v/>
      </c>
      <c r="C573" s="39" t="str">
        <f>IF(Eksplikatsioon!C574=0,"",Eksplikatsioon!C574)</f>
        <v/>
      </c>
      <c r="D573" s="39" t="str">
        <f>IF(Eksplikatsioon!D574=0,"",Eksplikatsioon!D574)</f>
        <v/>
      </c>
      <c r="E573" s="39" t="str">
        <f>IF(Eksplikatsioon!F574=0,"",Eksplikatsioon!F574)</f>
        <v/>
      </c>
      <c r="F573" s="39" t="str">
        <f>IF(Eksplikatsioon!G574=0,"",Eksplikatsioon!G574)</f>
        <v/>
      </c>
      <c r="G573" s="39" t="str">
        <f>IF(Eksplikatsioon!I574=0,"",Eksplikatsioon!I574)</f>
        <v/>
      </c>
      <c r="H573" s="39" t="str">
        <f>IF(Eksplikatsioon!J574=0,"",Eksplikatsioon!J574)</f>
        <v/>
      </c>
      <c r="I573" s="39" t="str">
        <f>IF(Eksplikatsioon!K574=0,"",Eksplikatsioon!K574)</f>
        <v/>
      </c>
    </row>
    <row r="574" spans="1:9" x14ac:dyDescent="0.25">
      <c r="A574" s="39" t="str">
        <f>IF(Eksplikatsioon!A575=0,"",Eksplikatsioon!A575)</f>
        <v/>
      </c>
      <c r="B574" s="39" t="str">
        <f>IF(Eksplikatsioon!B575=0,"",Eksplikatsioon!B575)</f>
        <v/>
      </c>
      <c r="C574" s="39" t="str">
        <f>IF(Eksplikatsioon!C575=0,"",Eksplikatsioon!C575)</f>
        <v/>
      </c>
      <c r="D574" s="39" t="str">
        <f>IF(Eksplikatsioon!D575=0,"",Eksplikatsioon!D575)</f>
        <v/>
      </c>
      <c r="E574" s="39" t="str">
        <f>IF(Eksplikatsioon!F575=0,"",Eksplikatsioon!F575)</f>
        <v/>
      </c>
      <c r="F574" s="39" t="str">
        <f>IF(Eksplikatsioon!G575=0,"",Eksplikatsioon!G575)</f>
        <v/>
      </c>
      <c r="G574" s="39" t="str">
        <f>IF(Eksplikatsioon!I575=0,"",Eksplikatsioon!I575)</f>
        <v/>
      </c>
      <c r="H574" s="39" t="str">
        <f>IF(Eksplikatsioon!J575=0,"",Eksplikatsioon!J575)</f>
        <v/>
      </c>
      <c r="I574" s="39" t="str">
        <f>IF(Eksplikatsioon!K575=0,"",Eksplikatsioon!K575)</f>
        <v/>
      </c>
    </row>
    <row r="575" spans="1:9" x14ac:dyDescent="0.25">
      <c r="A575" s="39" t="str">
        <f>IF(Eksplikatsioon!A576=0,"",Eksplikatsioon!A576)</f>
        <v/>
      </c>
      <c r="B575" s="39" t="str">
        <f>IF(Eksplikatsioon!B576=0,"",Eksplikatsioon!B576)</f>
        <v/>
      </c>
      <c r="C575" s="39" t="str">
        <f>IF(Eksplikatsioon!C576=0,"",Eksplikatsioon!C576)</f>
        <v/>
      </c>
      <c r="D575" s="39" t="str">
        <f>IF(Eksplikatsioon!D576=0,"",Eksplikatsioon!D576)</f>
        <v/>
      </c>
      <c r="E575" s="39" t="str">
        <f>IF(Eksplikatsioon!F576=0,"",Eksplikatsioon!F576)</f>
        <v/>
      </c>
      <c r="F575" s="39" t="str">
        <f>IF(Eksplikatsioon!G576=0,"",Eksplikatsioon!G576)</f>
        <v/>
      </c>
      <c r="G575" s="39" t="str">
        <f>IF(Eksplikatsioon!I576=0,"",Eksplikatsioon!I576)</f>
        <v/>
      </c>
      <c r="H575" s="39" t="str">
        <f>IF(Eksplikatsioon!J576=0,"",Eksplikatsioon!J576)</f>
        <v/>
      </c>
      <c r="I575" s="39" t="str">
        <f>IF(Eksplikatsioon!K576=0,"",Eksplikatsioon!K576)</f>
        <v/>
      </c>
    </row>
    <row r="576" spans="1:9" x14ac:dyDescent="0.25">
      <c r="A576" s="39" t="str">
        <f>IF(Eksplikatsioon!A577=0,"",Eksplikatsioon!A577)</f>
        <v/>
      </c>
      <c r="B576" s="39" t="str">
        <f>IF(Eksplikatsioon!B577=0,"",Eksplikatsioon!B577)</f>
        <v/>
      </c>
      <c r="C576" s="39" t="str">
        <f>IF(Eksplikatsioon!C577=0,"",Eksplikatsioon!C577)</f>
        <v/>
      </c>
      <c r="D576" s="39" t="str">
        <f>IF(Eksplikatsioon!D577=0,"",Eksplikatsioon!D577)</f>
        <v/>
      </c>
      <c r="E576" s="39" t="str">
        <f>IF(Eksplikatsioon!F577=0,"",Eksplikatsioon!F577)</f>
        <v/>
      </c>
      <c r="F576" s="39" t="str">
        <f>IF(Eksplikatsioon!G577=0,"",Eksplikatsioon!G577)</f>
        <v/>
      </c>
      <c r="G576" s="39" t="str">
        <f>IF(Eksplikatsioon!I577=0,"",Eksplikatsioon!I577)</f>
        <v/>
      </c>
      <c r="H576" s="39" t="str">
        <f>IF(Eksplikatsioon!J577=0,"",Eksplikatsioon!J577)</f>
        <v/>
      </c>
      <c r="I576" s="39" t="str">
        <f>IF(Eksplikatsioon!K577=0,"",Eksplikatsioon!K577)</f>
        <v/>
      </c>
    </row>
    <row r="577" spans="1:9" x14ac:dyDescent="0.25">
      <c r="A577" s="39" t="str">
        <f>IF(Eksplikatsioon!A578=0,"",Eksplikatsioon!A578)</f>
        <v/>
      </c>
      <c r="B577" s="39" t="str">
        <f>IF(Eksplikatsioon!B578=0,"",Eksplikatsioon!B578)</f>
        <v/>
      </c>
      <c r="C577" s="39" t="str">
        <f>IF(Eksplikatsioon!C578=0,"",Eksplikatsioon!C578)</f>
        <v/>
      </c>
      <c r="D577" s="39" t="str">
        <f>IF(Eksplikatsioon!D578=0,"",Eksplikatsioon!D578)</f>
        <v/>
      </c>
      <c r="E577" s="39" t="str">
        <f>IF(Eksplikatsioon!F578=0,"",Eksplikatsioon!F578)</f>
        <v/>
      </c>
      <c r="F577" s="39" t="str">
        <f>IF(Eksplikatsioon!G578=0,"",Eksplikatsioon!G578)</f>
        <v/>
      </c>
      <c r="G577" s="39" t="str">
        <f>IF(Eksplikatsioon!I578=0,"",Eksplikatsioon!I578)</f>
        <v/>
      </c>
      <c r="H577" s="39" t="str">
        <f>IF(Eksplikatsioon!J578=0,"",Eksplikatsioon!J578)</f>
        <v/>
      </c>
      <c r="I577" s="39" t="str">
        <f>IF(Eksplikatsioon!K578=0,"",Eksplikatsioon!K578)</f>
        <v/>
      </c>
    </row>
    <row r="578" spans="1:9" x14ac:dyDescent="0.25">
      <c r="A578" s="39" t="str">
        <f>IF(Eksplikatsioon!A579=0,"",Eksplikatsioon!A579)</f>
        <v/>
      </c>
      <c r="B578" s="39" t="str">
        <f>IF(Eksplikatsioon!B579=0,"",Eksplikatsioon!B579)</f>
        <v/>
      </c>
      <c r="C578" s="39" t="str">
        <f>IF(Eksplikatsioon!C579=0,"",Eksplikatsioon!C579)</f>
        <v/>
      </c>
      <c r="D578" s="39" t="str">
        <f>IF(Eksplikatsioon!D579=0,"",Eksplikatsioon!D579)</f>
        <v/>
      </c>
      <c r="E578" s="39" t="str">
        <f>IF(Eksplikatsioon!F579=0,"",Eksplikatsioon!F579)</f>
        <v/>
      </c>
      <c r="F578" s="39" t="str">
        <f>IF(Eksplikatsioon!G579=0,"",Eksplikatsioon!G579)</f>
        <v/>
      </c>
      <c r="G578" s="39" t="str">
        <f>IF(Eksplikatsioon!I579=0,"",Eksplikatsioon!I579)</f>
        <v/>
      </c>
      <c r="H578" s="39" t="str">
        <f>IF(Eksplikatsioon!J579=0,"",Eksplikatsioon!J579)</f>
        <v/>
      </c>
      <c r="I578" s="39" t="str">
        <f>IF(Eksplikatsioon!K579=0,"",Eksplikatsioon!K579)</f>
        <v/>
      </c>
    </row>
    <row r="579" spans="1:9" x14ac:dyDescent="0.25">
      <c r="A579" s="39" t="str">
        <f>IF(Eksplikatsioon!A580=0,"",Eksplikatsioon!A580)</f>
        <v/>
      </c>
      <c r="B579" s="39" t="str">
        <f>IF(Eksplikatsioon!B580=0,"",Eksplikatsioon!B580)</f>
        <v/>
      </c>
      <c r="C579" s="39" t="str">
        <f>IF(Eksplikatsioon!C580=0,"",Eksplikatsioon!C580)</f>
        <v/>
      </c>
      <c r="D579" s="39" t="str">
        <f>IF(Eksplikatsioon!D580=0,"",Eksplikatsioon!D580)</f>
        <v/>
      </c>
      <c r="E579" s="39" t="str">
        <f>IF(Eksplikatsioon!F580=0,"",Eksplikatsioon!F580)</f>
        <v/>
      </c>
      <c r="F579" s="39" t="str">
        <f>IF(Eksplikatsioon!G580=0,"",Eksplikatsioon!G580)</f>
        <v/>
      </c>
      <c r="G579" s="39" t="str">
        <f>IF(Eksplikatsioon!I580=0,"",Eksplikatsioon!I580)</f>
        <v/>
      </c>
      <c r="H579" s="39" t="str">
        <f>IF(Eksplikatsioon!J580=0,"",Eksplikatsioon!J580)</f>
        <v/>
      </c>
      <c r="I579" s="39" t="str">
        <f>IF(Eksplikatsioon!K580=0,"",Eksplikatsioon!K580)</f>
        <v/>
      </c>
    </row>
    <row r="580" spans="1:9" x14ac:dyDescent="0.25">
      <c r="A580" s="39" t="str">
        <f>IF(Eksplikatsioon!A581=0,"",Eksplikatsioon!A581)</f>
        <v/>
      </c>
      <c r="B580" s="39" t="str">
        <f>IF(Eksplikatsioon!B581=0,"",Eksplikatsioon!B581)</f>
        <v/>
      </c>
      <c r="C580" s="39" t="str">
        <f>IF(Eksplikatsioon!C581=0,"",Eksplikatsioon!C581)</f>
        <v/>
      </c>
      <c r="D580" s="39" t="str">
        <f>IF(Eksplikatsioon!D581=0,"",Eksplikatsioon!D581)</f>
        <v/>
      </c>
      <c r="E580" s="39" t="str">
        <f>IF(Eksplikatsioon!F581=0,"",Eksplikatsioon!F581)</f>
        <v/>
      </c>
      <c r="F580" s="39" t="str">
        <f>IF(Eksplikatsioon!G581=0,"",Eksplikatsioon!G581)</f>
        <v/>
      </c>
      <c r="G580" s="39" t="str">
        <f>IF(Eksplikatsioon!I581=0,"",Eksplikatsioon!I581)</f>
        <v/>
      </c>
      <c r="H580" s="39" t="str">
        <f>IF(Eksplikatsioon!J581=0,"",Eksplikatsioon!J581)</f>
        <v/>
      </c>
      <c r="I580" s="39" t="str">
        <f>IF(Eksplikatsioon!K581=0,"",Eksplikatsioon!K581)</f>
        <v/>
      </c>
    </row>
    <row r="581" spans="1:9" x14ac:dyDescent="0.25">
      <c r="A581" s="39" t="str">
        <f>IF(Eksplikatsioon!A582=0,"",Eksplikatsioon!A582)</f>
        <v/>
      </c>
      <c r="B581" s="39" t="str">
        <f>IF(Eksplikatsioon!B582=0,"",Eksplikatsioon!B582)</f>
        <v/>
      </c>
      <c r="C581" s="39" t="str">
        <f>IF(Eksplikatsioon!C582=0,"",Eksplikatsioon!C582)</f>
        <v/>
      </c>
      <c r="D581" s="39" t="str">
        <f>IF(Eksplikatsioon!D582=0,"",Eksplikatsioon!D582)</f>
        <v/>
      </c>
      <c r="E581" s="39" t="str">
        <f>IF(Eksplikatsioon!F582=0,"",Eksplikatsioon!F582)</f>
        <v/>
      </c>
      <c r="F581" s="39" t="str">
        <f>IF(Eksplikatsioon!G582=0,"",Eksplikatsioon!G582)</f>
        <v/>
      </c>
      <c r="G581" s="39" t="str">
        <f>IF(Eksplikatsioon!I582=0,"",Eksplikatsioon!I582)</f>
        <v/>
      </c>
      <c r="H581" s="39" t="str">
        <f>IF(Eksplikatsioon!J582=0,"",Eksplikatsioon!J582)</f>
        <v/>
      </c>
      <c r="I581" s="39" t="str">
        <f>IF(Eksplikatsioon!K582=0,"",Eksplikatsioon!K582)</f>
        <v/>
      </c>
    </row>
    <row r="582" spans="1:9" x14ac:dyDescent="0.25">
      <c r="A582" s="39" t="str">
        <f>IF(Eksplikatsioon!A583=0,"",Eksplikatsioon!A583)</f>
        <v/>
      </c>
      <c r="B582" s="39" t="str">
        <f>IF(Eksplikatsioon!B583=0,"",Eksplikatsioon!B583)</f>
        <v/>
      </c>
      <c r="C582" s="39" t="str">
        <f>IF(Eksplikatsioon!C583=0,"",Eksplikatsioon!C583)</f>
        <v/>
      </c>
      <c r="D582" s="39" t="str">
        <f>IF(Eksplikatsioon!D583=0,"",Eksplikatsioon!D583)</f>
        <v/>
      </c>
      <c r="E582" s="39" t="str">
        <f>IF(Eksplikatsioon!F583=0,"",Eksplikatsioon!F583)</f>
        <v/>
      </c>
      <c r="F582" s="39" t="str">
        <f>IF(Eksplikatsioon!G583=0,"",Eksplikatsioon!G583)</f>
        <v/>
      </c>
      <c r="G582" s="39" t="str">
        <f>IF(Eksplikatsioon!I583=0,"",Eksplikatsioon!I583)</f>
        <v/>
      </c>
      <c r="H582" s="39" t="str">
        <f>IF(Eksplikatsioon!J583=0,"",Eksplikatsioon!J583)</f>
        <v/>
      </c>
      <c r="I582" s="39" t="str">
        <f>IF(Eksplikatsioon!K583=0,"",Eksplikatsioon!K583)</f>
        <v/>
      </c>
    </row>
    <row r="583" spans="1:9" x14ac:dyDescent="0.25">
      <c r="A583" s="39" t="str">
        <f>IF(Eksplikatsioon!A584=0,"",Eksplikatsioon!A584)</f>
        <v/>
      </c>
      <c r="B583" s="39" t="str">
        <f>IF(Eksplikatsioon!B584=0,"",Eksplikatsioon!B584)</f>
        <v/>
      </c>
      <c r="C583" s="39" t="str">
        <f>IF(Eksplikatsioon!C584=0,"",Eksplikatsioon!C584)</f>
        <v/>
      </c>
      <c r="D583" s="39" t="str">
        <f>IF(Eksplikatsioon!D584=0,"",Eksplikatsioon!D584)</f>
        <v/>
      </c>
      <c r="E583" s="39" t="str">
        <f>IF(Eksplikatsioon!F584=0,"",Eksplikatsioon!F584)</f>
        <v/>
      </c>
      <c r="F583" s="39" t="str">
        <f>IF(Eksplikatsioon!G584=0,"",Eksplikatsioon!G584)</f>
        <v/>
      </c>
      <c r="G583" s="39" t="str">
        <f>IF(Eksplikatsioon!I584=0,"",Eksplikatsioon!I584)</f>
        <v/>
      </c>
      <c r="H583" s="39" t="str">
        <f>IF(Eksplikatsioon!J584=0,"",Eksplikatsioon!J584)</f>
        <v/>
      </c>
      <c r="I583" s="39" t="str">
        <f>IF(Eksplikatsioon!K584=0,"",Eksplikatsioon!K584)</f>
        <v/>
      </c>
    </row>
    <row r="584" spans="1:9" x14ac:dyDescent="0.25">
      <c r="A584" s="39" t="str">
        <f>IF(Eksplikatsioon!A585=0,"",Eksplikatsioon!A585)</f>
        <v/>
      </c>
      <c r="B584" s="39" t="str">
        <f>IF(Eksplikatsioon!B585=0,"",Eksplikatsioon!B585)</f>
        <v/>
      </c>
      <c r="C584" s="39" t="str">
        <f>IF(Eksplikatsioon!C585=0,"",Eksplikatsioon!C585)</f>
        <v/>
      </c>
      <c r="D584" s="39" t="str">
        <f>IF(Eksplikatsioon!D585=0,"",Eksplikatsioon!D585)</f>
        <v/>
      </c>
      <c r="E584" s="39" t="str">
        <f>IF(Eksplikatsioon!F585=0,"",Eksplikatsioon!F585)</f>
        <v/>
      </c>
      <c r="F584" s="39" t="str">
        <f>IF(Eksplikatsioon!G585=0,"",Eksplikatsioon!G585)</f>
        <v/>
      </c>
      <c r="G584" s="39" t="str">
        <f>IF(Eksplikatsioon!I585=0,"",Eksplikatsioon!I585)</f>
        <v/>
      </c>
      <c r="H584" s="39" t="str">
        <f>IF(Eksplikatsioon!J585=0,"",Eksplikatsioon!J585)</f>
        <v/>
      </c>
      <c r="I584" s="39" t="str">
        <f>IF(Eksplikatsioon!K585=0,"",Eksplikatsioon!K585)</f>
        <v/>
      </c>
    </row>
    <row r="585" spans="1:9" x14ac:dyDescent="0.25">
      <c r="A585" s="39" t="str">
        <f>IF(Eksplikatsioon!A586=0,"",Eksplikatsioon!A586)</f>
        <v/>
      </c>
      <c r="B585" s="39" t="str">
        <f>IF(Eksplikatsioon!B586=0,"",Eksplikatsioon!B586)</f>
        <v/>
      </c>
      <c r="C585" s="39" t="str">
        <f>IF(Eksplikatsioon!C586=0,"",Eksplikatsioon!C586)</f>
        <v/>
      </c>
      <c r="D585" s="39" t="str">
        <f>IF(Eksplikatsioon!D586=0,"",Eksplikatsioon!D586)</f>
        <v/>
      </c>
      <c r="E585" s="39" t="str">
        <f>IF(Eksplikatsioon!F586=0,"",Eksplikatsioon!F586)</f>
        <v/>
      </c>
      <c r="F585" s="39" t="str">
        <f>IF(Eksplikatsioon!G586=0,"",Eksplikatsioon!G586)</f>
        <v/>
      </c>
      <c r="G585" s="39" t="str">
        <f>IF(Eksplikatsioon!I586=0,"",Eksplikatsioon!I586)</f>
        <v/>
      </c>
      <c r="H585" s="39" t="str">
        <f>IF(Eksplikatsioon!J586=0,"",Eksplikatsioon!J586)</f>
        <v/>
      </c>
      <c r="I585" s="39" t="str">
        <f>IF(Eksplikatsioon!K586=0,"",Eksplikatsioon!K586)</f>
        <v/>
      </c>
    </row>
    <row r="586" spans="1:9" x14ac:dyDescent="0.25">
      <c r="A586" s="39" t="str">
        <f>IF(Eksplikatsioon!A587=0,"",Eksplikatsioon!A587)</f>
        <v/>
      </c>
      <c r="B586" s="39" t="str">
        <f>IF(Eksplikatsioon!B587=0,"",Eksplikatsioon!B587)</f>
        <v/>
      </c>
      <c r="C586" s="39" t="str">
        <f>IF(Eksplikatsioon!C587=0,"",Eksplikatsioon!C587)</f>
        <v/>
      </c>
      <c r="D586" s="39" t="str">
        <f>IF(Eksplikatsioon!D587=0,"",Eksplikatsioon!D587)</f>
        <v/>
      </c>
      <c r="E586" s="39" t="str">
        <f>IF(Eksplikatsioon!F587=0,"",Eksplikatsioon!F587)</f>
        <v/>
      </c>
      <c r="F586" s="39" t="str">
        <f>IF(Eksplikatsioon!G587=0,"",Eksplikatsioon!G587)</f>
        <v/>
      </c>
      <c r="G586" s="39" t="str">
        <f>IF(Eksplikatsioon!I587=0,"",Eksplikatsioon!I587)</f>
        <v/>
      </c>
      <c r="H586" s="39" t="str">
        <f>IF(Eksplikatsioon!J587=0,"",Eksplikatsioon!J587)</f>
        <v/>
      </c>
      <c r="I586" s="39" t="str">
        <f>IF(Eksplikatsioon!K587=0,"",Eksplikatsioon!K587)</f>
        <v/>
      </c>
    </row>
    <row r="587" spans="1:9" x14ac:dyDescent="0.25">
      <c r="A587" s="39" t="str">
        <f>IF(Eksplikatsioon!A588=0,"",Eksplikatsioon!A588)</f>
        <v/>
      </c>
      <c r="B587" s="39" t="str">
        <f>IF(Eksplikatsioon!B588=0,"",Eksplikatsioon!B588)</f>
        <v/>
      </c>
      <c r="C587" s="39" t="str">
        <f>IF(Eksplikatsioon!C588=0,"",Eksplikatsioon!C588)</f>
        <v/>
      </c>
      <c r="D587" s="39" t="str">
        <f>IF(Eksplikatsioon!D588=0,"",Eksplikatsioon!D588)</f>
        <v/>
      </c>
      <c r="E587" s="39" t="str">
        <f>IF(Eksplikatsioon!F588=0,"",Eksplikatsioon!F588)</f>
        <v/>
      </c>
      <c r="F587" s="39" t="str">
        <f>IF(Eksplikatsioon!G588=0,"",Eksplikatsioon!G588)</f>
        <v/>
      </c>
      <c r="G587" s="39" t="str">
        <f>IF(Eksplikatsioon!I588=0,"",Eksplikatsioon!I588)</f>
        <v/>
      </c>
      <c r="H587" s="39" t="str">
        <f>IF(Eksplikatsioon!J588=0,"",Eksplikatsioon!J588)</f>
        <v/>
      </c>
      <c r="I587" s="39" t="str">
        <f>IF(Eksplikatsioon!K588=0,"",Eksplikatsioon!K588)</f>
        <v/>
      </c>
    </row>
    <row r="588" spans="1:9" x14ac:dyDescent="0.25">
      <c r="A588" s="39" t="str">
        <f>IF(Eksplikatsioon!A589=0,"",Eksplikatsioon!A589)</f>
        <v/>
      </c>
      <c r="B588" s="39" t="str">
        <f>IF(Eksplikatsioon!B589=0,"",Eksplikatsioon!B589)</f>
        <v/>
      </c>
      <c r="C588" s="39" t="str">
        <f>IF(Eksplikatsioon!C589=0,"",Eksplikatsioon!C589)</f>
        <v/>
      </c>
      <c r="D588" s="39" t="str">
        <f>IF(Eksplikatsioon!D589=0,"",Eksplikatsioon!D589)</f>
        <v/>
      </c>
      <c r="E588" s="39" t="str">
        <f>IF(Eksplikatsioon!F589=0,"",Eksplikatsioon!F589)</f>
        <v/>
      </c>
      <c r="F588" s="39" t="str">
        <f>IF(Eksplikatsioon!G589=0,"",Eksplikatsioon!G589)</f>
        <v/>
      </c>
      <c r="G588" s="39" t="str">
        <f>IF(Eksplikatsioon!I589=0,"",Eksplikatsioon!I589)</f>
        <v/>
      </c>
      <c r="H588" s="39" t="str">
        <f>IF(Eksplikatsioon!J589=0,"",Eksplikatsioon!J589)</f>
        <v/>
      </c>
      <c r="I588" s="39" t="str">
        <f>IF(Eksplikatsioon!K589=0,"",Eksplikatsioon!K589)</f>
        <v/>
      </c>
    </row>
    <row r="589" spans="1:9" x14ac:dyDescent="0.25">
      <c r="A589" s="39" t="str">
        <f>IF(Eksplikatsioon!A590=0,"",Eksplikatsioon!A590)</f>
        <v/>
      </c>
      <c r="B589" s="39" t="str">
        <f>IF(Eksplikatsioon!B590=0,"",Eksplikatsioon!B590)</f>
        <v/>
      </c>
      <c r="C589" s="39" t="str">
        <f>IF(Eksplikatsioon!C590=0,"",Eksplikatsioon!C590)</f>
        <v/>
      </c>
      <c r="D589" s="39" t="str">
        <f>IF(Eksplikatsioon!D590=0,"",Eksplikatsioon!D590)</f>
        <v/>
      </c>
      <c r="E589" s="39" t="str">
        <f>IF(Eksplikatsioon!F590=0,"",Eksplikatsioon!F590)</f>
        <v/>
      </c>
      <c r="F589" s="39" t="str">
        <f>IF(Eksplikatsioon!G590=0,"",Eksplikatsioon!G590)</f>
        <v/>
      </c>
      <c r="G589" s="39" t="str">
        <f>IF(Eksplikatsioon!I590=0,"",Eksplikatsioon!I590)</f>
        <v/>
      </c>
      <c r="H589" s="39" t="str">
        <f>IF(Eksplikatsioon!J590=0,"",Eksplikatsioon!J590)</f>
        <v/>
      </c>
      <c r="I589" s="39" t="str">
        <f>IF(Eksplikatsioon!K590=0,"",Eksplikatsioon!K590)</f>
        <v/>
      </c>
    </row>
    <row r="590" spans="1:9" x14ac:dyDescent="0.25">
      <c r="A590" s="39" t="str">
        <f>IF(Eksplikatsioon!A591=0,"",Eksplikatsioon!A591)</f>
        <v/>
      </c>
      <c r="B590" s="39" t="str">
        <f>IF(Eksplikatsioon!B591=0,"",Eksplikatsioon!B591)</f>
        <v/>
      </c>
      <c r="C590" s="39" t="str">
        <f>IF(Eksplikatsioon!C591=0,"",Eksplikatsioon!C591)</f>
        <v/>
      </c>
      <c r="D590" s="39" t="str">
        <f>IF(Eksplikatsioon!D591=0,"",Eksplikatsioon!D591)</f>
        <v/>
      </c>
      <c r="E590" s="39" t="str">
        <f>IF(Eksplikatsioon!F591=0,"",Eksplikatsioon!F591)</f>
        <v/>
      </c>
      <c r="F590" s="39" t="str">
        <f>IF(Eksplikatsioon!G591=0,"",Eksplikatsioon!G591)</f>
        <v/>
      </c>
      <c r="G590" s="39" t="str">
        <f>IF(Eksplikatsioon!I591=0,"",Eksplikatsioon!I591)</f>
        <v/>
      </c>
      <c r="H590" s="39" t="str">
        <f>IF(Eksplikatsioon!J591=0,"",Eksplikatsioon!J591)</f>
        <v/>
      </c>
      <c r="I590" s="39" t="str">
        <f>IF(Eksplikatsioon!K591=0,"",Eksplikatsioon!K591)</f>
        <v/>
      </c>
    </row>
    <row r="591" spans="1:9" x14ac:dyDescent="0.25">
      <c r="A591" s="39" t="str">
        <f>IF(Eksplikatsioon!A592=0,"",Eksplikatsioon!A592)</f>
        <v/>
      </c>
      <c r="B591" s="39" t="str">
        <f>IF(Eksplikatsioon!B592=0,"",Eksplikatsioon!B592)</f>
        <v/>
      </c>
      <c r="C591" s="39" t="str">
        <f>IF(Eksplikatsioon!C592=0,"",Eksplikatsioon!C592)</f>
        <v/>
      </c>
      <c r="D591" s="39" t="str">
        <f>IF(Eksplikatsioon!D592=0,"",Eksplikatsioon!D592)</f>
        <v/>
      </c>
      <c r="E591" s="39" t="str">
        <f>IF(Eksplikatsioon!F592=0,"",Eksplikatsioon!F592)</f>
        <v/>
      </c>
      <c r="F591" s="39" t="str">
        <f>IF(Eksplikatsioon!G592=0,"",Eksplikatsioon!G592)</f>
        <v/>
      </c>
      <c r="G591" s="39" t="str">
        <f>IF(Eksplikatsioon!I592=0,"",Eksplikatsioon!I592)</f>
        <v/>
      </c>
      <c r="H591" s="39" t="str">
        <f>IF(Eksplikatsioon!J592=0,"",Eksplikatsioon!J592)</f>
        <v/>
      </c>
      <c r="I591" s="39" t="str">
        <f>IF(Eksplikatsioon!K592=0,"",Eksplikatsioon!K592)</f>
        <v/>
      </c>
    </row>
    <row r="592" spans="1:9" x14ac:dyDescent="0.25">
      <c r="A592" s="39" t="str">
        <f>IF(Eksplikatsioon!A593=0,"",Eksplikatsioon!A593)</f>
        <v/>
      </c>
      <c r="B592" s="39" t="str">
        <f>IF(Eksplikatsioon!B593=0,"",Eksplikatsioon!B593)</f>
        <v/>
      </c>
      <c r="C592" s="39" t="str">
        <f>IF(Eksplikatsioon!C593=0,"",Eksplikatsioon!C593)</f>
        <v/>
      </c>
      <c r="D592" s="39" t="str">
        <f>IF(Eksplikatsioon!D593=0,"",Eksplikatsioon!D593)</f>
        <v/>
      </c>
      <c r="E592" s="39" t="str">
        <f>IF(Eksplikatsioon!F593=0,"",Eksplikatsioon!F593)</f>
        <v/>
      </c>
      <c r="F592" s="39" t="str">
        <f>IF(Eksplikatsioon!G593=0,"",Eksplikatsioon!G593)</f>
        <v/>
      </c>
      <c r="G592" s="39" t="str">
        <f>IF(Eksplikatsioon!I593=0,"",Eksplikatsioon!I593)</f>
        <v/>
      </c>
      <c r="H592" s="39" t="str">
        <f>IF(Eksplikatsioon!J593=0,"",Eksplikatsioon!J593)</f>
        <v/>
      </c>
      <c r="I592" s="39" t="str">
        <f>IF(Eksplikatsioon!K593=0,"",Eksplikatsioon!K593)</f>
        <v/>
      </c>
    </row>
    <row r="593" spans="1:9" x14ac:dyDescent="0.25">
      <c r="A593" s="39" t="str">
        <f>IF(Eksplikatsioon!A594=0,"",Eksplikatsioon!A594)</f>
        <v/>
      </c>
      <c r="B593" s="39" t="str">
        <f>IF(Eksplikatsioon!B594=0,"",Eksplikatsioon!B594)</f>
        <v/>
      </c>
      <c r="C593" s="39" t="str">
        <f>IF(Eksplikatsioon!C594=0,"",Eksplikatsioon!C594)</f>
        <v/>
      </c>
      <c r="D593" s="39" t="str">
        <f>IF(Eksplikatsioon!D594=0,"",Eksplikatsioon!D594)</f>
        <v/>
      </c>
      <c r="E593" s="39" t="str">
        <f>IF(Eksplikatsioon!F594=0,"",Eksplikatsioon!F594)</f>
        <v/>
      </c>
      <c r="F593" s="39" t="str">
        <f>IF(Eksplikatsioon!G594=0,"",Eksplikatsioon!G594)</f>
        <v/>
      </c>
      <c r="G593" s="39" t="str">
        <f>IF(Eksplikatsioon!I594=0,"",Eksplikatsioon!I594)</f>
        <v/>
      </c>
      <c r="H593" s="39" t="str">
        <f>IF(Eksplikatsioon!J594=0,"",Eksplikatsioon!J594)</f>
        <v/>
      </c>
      <c r="I593" s="39" t="str">
        <f>IF(Eksplikatsioon!K594=0,"",Eksplikatsioon!K594)</f>
        <v/>
      </c>
    </row>
    <row r="594" spans="1:9" x14ac:dyDescent="0.25">
      <c r="A594" s="39" t="str">
        <f>IF(Eksplikatsioon!A595=0,"",Eksplikatsioon!A595)</f>
        <v/>
      </c>
      <c r="B594" s="39" t="str">
        <f>IF(Eksplikatsioon!B595=0,"",Eksplikatsioon!B595)</f>
        <v/>
      </c>
      <c r="C594" s="39" t="str">
        <f>IF(Eksplikatsioon!C595=0,"",Eksplikatsioon!C595)</f>
        <v/>
      </c>
      <c r="D594" s="39" t="str">
        <f>IF(Eksplikatsioon!D595=0,"",Eksplikatsioon!D595)</f>
        <v/>
      </c>
      <c r="E594" s="39" t="str">
        <f>IF(Eksplikatsioon!F595=0,"",Eksplikatsioon!F595)</f>
        <v/>
      </c>
      <c r="F594" s="39" t="str">
        <f>IF(Eksplikatsioon!G595=0,"",Eksplikatsioon!G595)</f>
        <v/>
      </c>
      <c r="G594" s="39" t="str">
        <f>IF(Eksplikatsioon!I595=0,"",Eksplikatsioon!I595)</f>
        <v/>
      </c>
      <c r="H594" s="39" t="str">
        <f>IF(Eksplikatsioon!J595=0,"",Eksplikatsioon!J595)</f>
        <v/>
      </c>
      <c r="I594" s="39" t="str">
        <f>IF(Eksplikatsioon!K595=0,"",Eksplikatsioon!K595)</f>
        <v/>
      </c>
    </row>
    <row r="595" spans="1:9" x14ac:dyDescent="0.25">
      <c r="A595" s="39" t="str">
        <f>IF(Eksplikatsioon!A596=0,"",Eksplikatsioon!A596)</f>
        <v/>
      </c>
      <c r="B595" s="39" t="str">
        <f>IF(Eksplikatsioon!B596=0,"",Eksplikatsioon!B596)</f>
        <v/>
      </c>
      <c r="C595" s="39" t="str">
        <f>IF(Eksplikatsioon!C596=0,"",Eksplikatsioon!C596)</f>
        <v/>
      </c>
      <c r="D595" s="39" t="str">
        <f>IF(Eksplikatsioon!D596=0,"",Eksplikatsioon!D596)</f>
        <v/>
      </c>
      <c r="E595" s="39" t="str">
        <f>IF(Eksplikatsioon!F596=0,"",Eksplikatsioon!F596)</f>
        <v/>
      </c>
      <c r="F595" s="39" t="str">
        <f>IF(Eksplikatsioon!G596=0,"",Eksplikatsioon!G596)</f>
        <v/>
      </c>
      <c r="G595" s="39" t="str">
        <f>IF(Eksplikatsioon!I596=0,"",Eksplikatsioon!I596)</f>
        <v/>
      </c>
      <c r="H595" s="39" t="str">
        <f>IF(Eksplikatsioon!J596=0,"",Eksplikatsioon!J596)</f>
        <v/>
      </c>
      <c r="I595" s="39" t="str">
        <f>IF(Eksplikatsioon!K596=0,"",Eksplikatsioon!K596)</f>
        <v/>
      </c>
    </row>
    <row r="596" spans="1:9" x14ac:dyDescent="0.25">
      <c r="A596" s="39" t="str">
        <f>IF(Eksplikatsioon!A597=0,"",Eksplikatsioon!A597)</f>
        <v/>
      </c>
      <c r="B596" s="39" t="str">
        <f>IF(Eksplikatsioon!B597=0,"",Eksplikatsioon!B597)</f>
        <v/>
      </c>
      <c r="C596" s="39" t="str">
        <f>IF(Eksplikatsioon!C597=0,"",Eksplikatsioon!C597)</f>
        <v/>
      </c>
      <c r="D596" s="39" t="str">
        <f>IF(Eksplikatsioon!D597=0,"",Eksplikatsioon!D597)</f>
        <v/>
      </c>
      <c r="E596" s="39" t="str">
        <f>IF(Eksplikatsioon!F597=0,"",Eksplikatsioon!F597)</f>
        <v/>
      </c>
      <c r="F596" s="39" t="str">
        <f>IF(Eksplikatsioon!G597=0,"",Eksplikatsioon!G597)</f>
        <v/>
      </c>
      <c r="G596" s="39" t="str">
        <f>IF(Eksplikatsioon!I597=0,"",Eksplikatsioon!I597)</f>
        <v/>
      </c>
      <c r="H596" s="39" t="str">
        <f>IF(Eksplikatsioon!J597=0,"",Eksplikatsioon!J597)</f>
        <v/>
      </c>
      <c r="I596" s="39" t="str">
        <f>IF(Eksplikatsioon!K597=0,"",Eksplikatsioon!K597)</f>
        <v/>
      </c>
    </row>
    <row r="597" spans="1:9" x14ac:dyDescent="0.25">
      <c r="A597" s="39" t="str">
        <f>IF(Eksplikatsioon!A598=0,"",Eksplikatsioon!A598)</f>
        <v/>
      </c>
      <c r="B597" s="39" t="str">
        <f>IF(Eksplikatsioon!B598=0,"",Eksplikatsioon!B598)</f>
        <v/>
      </c>
      <c r="C597" s="39" t="str">
        <f>IF(Eksplikatsioon!C598=0,"",Eksplikatsioon!C598)</f>
        <v/>
      </c>
      <c r="D597" s="39" t="str">
        <f>IF(Eksplikatsioon!D598=0,"",Eksplikatsioon!D598)</f>
        <v/>
      </c>
      <c r="E597" s="39" t="str">
        <f>IF(Eksplikatsioon!F598=0,"",Eksplikatsioon!F598)</f>
        <v/>
      </c>
      <c r="F597" s="39" t="str">
        <f>IF(Eksplikatsioon!G598=0,"",Eksplikatsioon!G598)</f>
        <v/>
      </c>
      <c r="G597" s="39" t="str">
        <f>IF(Eksplikatsioon!I598=0,"",Eksplikatsioon!I598)</f>
        <v/>
      </c>
      <c r="H597" s="39" t="str">
        <f>IF(Eksplikatsioon!J598=0,"",Eksplikatsioon!J598)</f>
        <v/>
      </c>
      <c r="I597" s="39" t="str">
        <f>IF(Eksplikatsioon!K598=0,"",Eksplikatsioon!K598)</f>
        <v/>
      </c>
    </row>
    <row r="598" spans="1:9" x14ac:dyDescent="0.25">
      <c r="A598" s="39" t="str">
        <f>IF(Eksplikatsioon!A599=0,"",Eksplikatsioon!A599)</f>
        <v/>
      </c>
      <c r="B598" s="39" t="str">
        <f>IF(Eksplikatsioon!B599=0,"",Eksplikatsioon!B599)</f>
        <v/>
      </c>
      <c r="C598" s="39" t="str">
        <f>IF(Eksplikatsioon!C599=0,"",Eksplikatsioon!C599)</f>
        <v/>
      </c>
      <c r="D598" s="39" t="str">
        <f>IF(Eksplikatsioon!D599=0,"",Eksplikatsioon!D599)</f>
        <v/>
      </c>
      <c r="E598" s="39" t="str">
        <f>IF(Eksplikatsioon!F599=0,"",Eksplikatsioon!F599)</f>
        <v/>
      </c>
      <c r="F598" s="39" t="str">
        <f>IF(Eksplikatsioon!G599=0,"",Eksplikatsioon!G599)</f>
        <v/>
      </c>
      <c r="G598" s="39" t="str">
        <f>IF(Eksplikatsioon!I599=0,"",Eksplikatsioon!I599)</f>
        <v/>
      </c>
      <c r="H598" s="39" t="str">
        <f>IF(Eksplikatsioon!J599=0,"",Eksplikatsioon!J599)</f>
        <v/>
      </c>
      <c r="I598" s="39" t="str">
        <f>IF(Eksplikatsioon!K599=0,"",Eksplikatsioon!K599)</f>
        <v/>
      </c>
    </row>
    <row r="599" spans="1:9" x14ac:dyDescent="0.25">
      <c r="A599" s="39" t="str">
        <f>IF(Eksplikatsioon!A600=0,"",Eksplikatsioon!A600)</f>
        <v/>
      </c>
      <c r="B599" s="39" t="str">
        <f>IF(Eksplikatsioon!B600=0,"",Eksplikatsioon!B600)</f>
        <v/>
      </c>
      <c r="C599" s="39" t="str">
        <f>IF(Eksplikatsioon!C600=0,"",Eksplikatsioon!C600)</f>
        <v/>
      </c>
      <c r="D599" s="39" t="str">
        <f>IF(Eksplikatsioon!D600=0,"",Eksplikatsioon!D600)</f>
        <v/>
      </c>
      <c r="E599" s="39" t="str">
        <f>IF(Eksplikatsioon!F600=0,"",Eksplikatsioon!F600)</f>
        <v/>
      </c>
      <c r="F599" s="39" t="str">
        <f>IF(Eksplikatsioon!G600=0,"",Eksplikatsioon!G600)</f>
        <v/>
      </c>
      <c r="G599" s="39" t="str">
        <f>IF(Eksplikatsioon!I600=0,"",Eksplikatsioon!I600)</f>
        <v/>
      </c>
      <c r="H599" s="39" t="str">
        <f>IF(Eksplikatsioon!J600=0,"",Eksplikatsioon!J600)</f>
        <v/>
      </c>
      <c r="I599" s="39" t="str">
        <f>IF(Eksplikatsioon!K600=0,"",Eksplikatsioon!K600)</f>
        <v/>
      </c>
    </row>
    <row r="600" spans="1:9" x14ac:dyDescent="0.25">
      <c r="A600" s="39" t="str">
        <f>IF(Eksplikatsioon!A601=0,"",Eksplikatsioon!A601)</f>
        <v/>
      </c>
      <c r="B600" s="39" t="str">
        <f>IF(Eksplikatsioon!B601=0,"",Eksplikatsioon!B601)</f>
        <v/>
      </c>
      <c r="C600" s="39" t="str">
        <f>IF(Eksplikatsioon!C601=0,"",Eksplikatsioon!C601)</f>
        <v/>
      </c>
      <c r="D600" s="39" t="str">
        <f>IF(Eksplikatsioon!D601=0,"",Eksplikatsioon!D601)</f>
        <v/>
      </c>
      <c r="E600" s="39" t="str">
        <f>IF(Eksplikatsioon!F601=0,"",Eksplikatsioon!F601)</f>
        <v/>
      </c>
      <c r="F600" s="39" t="str">
        <f>IF(Eksplikatsioon!G601=0,"",Eksplikatsioon!G601)</f>
        <v/>
      </c>
      <c r="G600" s="39" t="str">
        <f>IF(Eksplikatsioon!I601=0,"",Eksplikatsioon!I601)</f>
        <v/>
      </c>
      <c r="H600" s="39" t="str">
        <f>IF(Eksplikatsioon!J601=0,"",Eksplikatsioon!J601)</f>
        <v/>
      </c>
      <c r="I600" s="39" t="str">
        <f>IF(Eksplikatsioon!K601=0,"",Eksplikatsioon!K601)</f>
        <v/>
      </c>
    </row>
    <row r="601" spans="1:9" x14ac:dyDescent="0.25">
      <c r="A601" s="39" t="str">
        <f>IF(Eksplikatsioon!A602=0,"",Eksplikatsioon!A602)</f>
        <v/>
      </c>
      <c r="B601" s="39" t="str">
        <f>IF(Eksplikatsioon!B602=0,"",Eksplikatsioon!B602)</f>
        <v/>
      </c>
      <c r="C601" s="39" t="str">
        <f>IF(Eksplikatsioon!C602=0,"",Eksplikatsioon!C602)</f>
        <v/>
      </c>
      <c r="D601" s="39" t="str">
        <f>IF(Eksplikatsioon!D602=0,"",Eksplikatsioon!D602)</f>
        <v/>
      </c>
      <c r="E601" s="39" t="str">
        <f>IF(Eksplikatsioon!F602=0,"",Eksplikatsioon!F602)</f>
        <v/>
      </c>
      <c r="F601" s="39" t="str">
        <f>IF(Eksplikatsioon!G602=0,"",Eksplikatsioon!G602)</f>
        <v/>
      </c>
      <c r="G601" s="39" t="str">
        <f>IF(Eksplikatsioon!I602=0,"",Eksplikatsioon!I602)</f>
        <v/>
      </c>
      <c r="H601" s="39" t="str">
        <f>IF(Eksplikatsioon!J602=0,"",Eksplikatsioon!J602)</f>
        <v/>
      </c>
      <c r="I601" s="39" t="str">
        <f>IF(Eksplikatsioon!K602=0,"",Eksplikatsioon!K602)</f>
        <v/>
      </c>
    </row>
    <row r="602" spans="1:9" x14ac:dyDescent="0.25">
      <c r="A602" s="39" t="str">
        <f>IF(Eksplikatsioon!A603=0,"",Eksplikatsioon!A603)</f>
        <v/>
      </c>
      <c r="B602" s="39" t="str">
        <f>IF(Eksplikatsioon!B603=0,"",Eksplikatsioon!B603)</f>
        <v/>
      </c>
      <c r="C602" s="39" t="str">
        <f>IF(Eksplikatsioon!C603=0,"",Eksplikatsioon!C603)</f>
        <v/>
      </c>
      <c r="D602" s="39" t="str">
        <f>IF(Eksplikatsioon!D603=0,"",Eksplikatsioon!D603)</f>
        <v/>
      </c>
      <c r="E602" s="39" t="str">
        <f>IF(Eksplikatsioon!F603=0,"",Eksplikatsioon!F603)</f>
        <v/>
      </c>
      <c r="F602" s="39" t="str">
        <f>IF(Eksplikatsioon!G603=0,"",Eksplikatsioon!G603)</f>
        <v/>
      </c>
      <c r="G602" s="39" t="str">
        <f>IF(Eksplikatsioon!I603=0,"",Eksplikatsioon!I603)</f>
        <v/>
      </c>
      <c r="H602" s="39" t="str">
        <f>IF(Eksplikatsioon!J603=0,"",Eksplikatsioon!J603)</f>
        <v/>
      </c>
      <c r="I602" s="39" t="str">
        <f>IF(Eksplikatsioon!K603=0,"",Eksplikatsioon!K603)</f>
        <v/>
      </c>
    </row>
    <row r="603" spans="1:9" x14ac:dyDescent="0.25">
      <c r="A603" s="39" t="str">
        <f>IF(Eksplikatsioon!A604=0,"",Eksplikatsioon!A604)</f>
        <v/>
      </c>
      <c r="B603" s="39" t="str">
        <f>IF(Eksplikatsioon!B604=0,"",Eksplikatsioon!B604)</f>
        <v/>
      </c>
      <c r="C603" s="39" t="str">
        <f>IF(Eksplikatsioon!C604=0,"",Eksplikatsioon!C604)</f>
        <v/>
      </c>
      <c r="D603" s="39" t="str">
        <f>IF(Eksplikatsioon!D604=0,"",Eksplikatsioon!D604)</f>
        <v/>
      </c>
      <c r="E603" s="39" t="str">
        <f>IF(Eksplikatsioon!F604=0,"",Eksplikatsioon!F604)</f>
        <v/>
      </c>
      <c r="F603" s="39" t="str">
        <f>IF(Eksplikatsioon!G604=0,"",Eksplikatsioon!G604)</f>
        <v/>
      </c>
      <c r="G603" s="39" t="str">
        <f>IF(Eksplikatsioon!I604=0,"",Eksplikatsioon!I604)</f>
        <v/>
      </c>
      <c r="H603" s="39" t="str">
        <f>IF(Eksplikatsioon!J604=0,"",Eksplikatsioon!J604)</f>
        <v/>
      </c>
      <c r="I603" s="39" t="str">
        <f>IF(Eksplikatsioon!K604=0,"",Eksplikatsioon!K604)</f>
        <v/>
      </c>
    </row>
    <row r="604" spans="1:9" x14ac:dyDescent="0.25">
      <c r="A604" s="39" t="str">
        <f>IF(Eksplikatsioon!A605=0,"",Eksplikatsioon!A605)</f>
        <v/>
      </c>
      <c r="B604" s="39" t="str">
        <f>IF(Eksplikatsioon!B605=0,"",Eksplikatsioon!B605)</f>
        <v/>
      </c>
      <c r="C604" s="39" t="str">
        <f>IF(Eksplikatsioon!C605=0,"",Eksplikatsioon!C605)</f>
        <v/>
      </c>
      <c r="D604" s="39" t="str">
        <f>IF(Eksplikatsioon!D605=0,"",Eksplikatsioon!D605)</f>
        <v/>
      </c>
      <c r="E604" s="39" t="str">
        <f>IF(Eksplikatsioon!F605=0,"",Eksplikatsioon!F605)</f>
        <v/>
      </c>
      <c r="F604" s="39" t="str">
        <f>IF(Eksplikatsioon!G605=0,"",Eksplikatsioon!G605)</f>
        <v/>
      </c>
      <c r="G604" s="39" t="str">
        <f>IF(Eksplikatsioon!I605=0,"",Eksplikatsioon!I605)</f>
        <v/>
      </c>
      <c r="H604" s="39" t="str">
        <f>IF(Eksplikatsioon!J605=0,"",Eksplikatsioon!J605)</f>
        <v/>
      </c>
      <c r="I604" s="39" t="str">
        <f>IF(Eksplikatsioon!K605=0,"",Eksplikatsioon!K605)</f>
        <v/>
      </c>
    </row>
    <row r="605" spans="1:9" x14ac:dyDescent="0.25">
      <c r="A605" s="39" t="str">
        <f>IF(Eksplikatsioon!A606=0,"",Eksplikatsioon!A606)</f>
        <v/>
      </c>
      <c r="B605" s="39" t="str">
        <f>IF(Eksplikatsioon!B606=0,"",Eksplikatsioon!B606)</f>
        <v/>
      </c>
      <c r="C605" s="39" t="str">
        <f>IF(Eksplikatsioon!C606=0,"",Eksplikatsioon!C606)</f>
        <v/>
      </c>
      <c r="D605" s="39" t="str">
        <f>IF(Eksplikatsioon!D606=0,"",Eksplikatsioon!D606)</f>
        <v/>
      </c>
      <c r="E605" s="39" t="str">
        <f>IF(Eksplikatsioon!F606=0,"",Eksplikatsioon!F606)</f>
        <v/>
      </c>
      <c r="F605" s="39" t="str">
        <f>IF(Eksplikatsioon!G606=0,"",Eksplikatsioon!G606)</f>
        <v/>
      </c>
      <c r="G605" s="39" t="str">
        <f>IF(Eksplikatsioon!I606=0,"",Eksplikatsioon!I606)</f>
        <v/>
      </c>
      <c r="H605" s="39" t="str">
        <f>IF(Eksplikatsioon!J606=0,"",Eksplikatsioon!J606)</f>
        <v/>
      </c>
      <c r="I605" s="39" t="str">
        <f>IF(Eksplikatsioon!K606=0,"",Eksplikatsioon!K606)</f>
        <v/>
      </c>
    </row>
    <row r="606" spans="1:9" x14ac:dyDescent="0.25">
      <c r="A606" s="39" t="str">
        <f>IF(Eksplikatsioon!A607=0,"",Eksplikatsioon!A607)</f>
        <v/>
      </c>
      <c r="B606" s="39" t="str">
        <f>IF(Eksplikatsioon!B607=0,"",Eksplikatsioon!B607)</f>
        <v/>
      </c>
      <c r="C606" s="39" t="str">
        <f>IF(Eksplikatsioon!C607=0,"",Eksplikatsioon!C607)</f>
        <v/>
      </c>
      <c r="D606" s="39" t="str">
        <f>IF(Eksplikatsioon!D607=0,"",Eksplikatsioon!D607)</f>
        <v/>
      </c>
      <c r="E606" s="39" t="str">
        <f>IF(Eksplikatsioon!F607=0,"",Eksplikatsioon!F607)</f>
        <v/>
      </c>
      <c r="F606" s="39" t="str">
        <f>IF(Eksplikatsioon!G607=0,"",Eksplikatsioon!G607)</f>
        <v/>
      </c>
      <c r="G606" s="39" t="str">
        <f>IF(Eksplikatsioon!I607=0,"",Eksplikatsioon!I607)</f>
        <v/>
      </c>
      <c r="H606" s="39" t="str">
        <f>IF(Eksplikatsioon!J607=0,"",Eksplikatsioon!J607)</f>
        <v/>
      </c>
      <c r="I606" s="39" t="str">
        <f>IF(Eksplikatsioon!K607=0,"",Eksplikatsioon!K607)</f>
        <v/>
      </c>
    </row>
    <row r="607" spans="1:9" x14ac:dyDescent="0.25">
      <c r="A607" s="39" t="str">
        <f>IF(Eksplikatsioon!A608=0,"",Eksplikatsioon!A608)</f>
        <v/>
      </c>
      <c r="B607" s="39" t="str">
        <f>IF(Eksplikatsioon!B608=0,"",Eksplikatsioon!B608)</f>
        <v/>
      </c>
      <c r="C607" s="39" t="str">
        <f>IF(Eksplikatsioon!C608=0,"",Eksplikatsioon!C608)</f>
        <v/>
      </c>
      <c r="D607" s="39" t="str">
        <f>IF(Eksplikatsioon!D608=0,"",Eksplikatsioon!D608)</f>
        <v/>
      </c>
      <c r="E607" s="39" t="str">
        <f>IF(Eksplikatsioon!F608=0,"",Eksplikatsioon!F608)</f>
        <v/>
      </c>
      <c r="F607" s="39" t="str">
        <f>IF(Eksplikatsioon!G608=0,"",Eksplikatsioon!G608)</f>
        <v/>
      </c>
      <c r="G607" s="39" t="str">
        <f>IF(Eksplikatsioon!I608=0,"",Eksplikatsioon!I608)</f>
        <v/>
      </c>
      <c r="H607" s="39" t="str">
        <f>IF(Eksplikatsioon!J608=0,"",Eksplikatsioon!J608)</f>
        <v/>
      </c>
      <c r="I607" s="39" t="str">
        <f>IF(Eksplikatsioon!K608=0,"",Eksplikatsioon!K608)</f>
        <v/>
      </c>
    </row>
    <row r="608" spans="1:9" x14ac:dyDescent="0.25">
      <c r="A608" s="39" t="str">
        <f>IF(Eksplikatsioon!A609=0,"",Eksplikatsioon!A609)</f>
        <v/>
      </c>
      <c r="B608" s="39" t="str">
        <f>IF(Eksplikatsioon!B609=0,"",Eksplikatsioon!B609)</f>
        <v/>
      </c>
      <c r="C608" s="39" t="str">
        <f>IF(Eksplikatsioon!C609=0,"",Eksplikatsioon!C609)</f>
        <v/>
      </c>
      <c r="D608" s="39" t="str">
        <f>IF(Eksplikatsioon!D609=0,"",Eksplikatsioon!D609)</f>
        <v/>
      </c>
      <c r="E608" s="39" t="str">
        <f>IF(Eksplikatsioon!F609=0,"",Eksplikatsioon!F609)</f>
        <v/>
      </c>
      <c r="F608" s="39" t="str">
        <f>IF(Eksplikatsioon!G609=0,"",Eksplikatsioon!G609)</f>
        <v/>
      </c>
      <c r="G608" s="39" t="str">
        <f>IF(Eksplikatsioon!I609=0,"",Eksplikatsioon!I609)</f>
        <v/>
      </c>
      <c r="H608" s="39" t="str">
        <f>IF(Eksplikatsioon!J609=0,"",Eksplikatsioon!J609)</f>
        <v/>
      </c>
      <c r="I608" s="39" t="str">
        <f>IF(Eksplikatsioon!K609=0,"",Eksplikatsioon!K609)</f>
        <v/>
      </c>
    </row>
    <row r="609" spans="1:9" x14ac:dyDescent="0.25">
      <c r="A609" s="39" t="str">
        <f>IF(Eksplikatsioon!A610=0,"",Eksplikatsioon!A610)</f>
        <v/>
      </c>
      <c r="B609" s="39" t="str">
        <f>IF(Eksplikatsioon!B610=0,"",Eksplikatsioon!B610)</f>
        <v/>
      </c>
      <c r="C609" s="39" t="str">
        <f>IF(Eksplikatsioon!C610=0,"",Eksplikatsioon!C610)</f>
        <v/>
      </c>
      <c r="D609" s="39" t="str">
        <f>IF(Eksplikatsioon!D610=0,"",Eksplikatsioon!D610)</f>
        <v/>
      </c>
      <c r="E609" s="39" t="str">
        <f>IF(Eksplikatsioon!F610=0,"",Eksplikatsioon!F610)</f>
        <v/>
      </c>
      <c r="F609" s="39" t="str">
        <f>IF(Eksplikatsioon!G610=0,"",Eksplikatsioon!G610)</f>
        <v/>
      </c>
      <c r="G609" s="39" t="str">
        <f>IF(Eksplikatsioon!I610=0,"",Eksplikatsioon!I610)</f>
        <v/>
      </c>
      <c r="H609" s="39" t="str">
        <f>IF(Eksplikatsioon!J610=0,"",Eksplikatsioon!J610)</f>
        <v/>
      </c>
      <c r="I609" s="39" t="str">
        <f>IF(Eksplikatsioon!K610=0,"",Eksplikatsioon!K610)</f>
        <v/>
      </c>
    </row>
    <row r="610" spans="1:9" x14ac:dyDescent="0.25">
      <c r="A610" s="39" t="str">
        <f>IF(Eksplikatsioon!A611=0,"",Eksplikatsioon!A611)</f>
        <v/>
      </c>
      <c r="B610" s="39" t="str">
        <f>IF(Eksplikatsioon!B611=0,"",Eksplikatsioon!B611)</f>
        <v/>
      </c>
      <c r="C610" s="39" t="str">
        <f>IF(Eksplikatsioon!C611=0,"",Eksplikatsioon!C611)</f>
        <v/>
      </c>
      <c r="D610" s="39" t="str">
        <f>IF(Eksplikatsioon!D611=0,"",Eksplikatsioon!D611)</f>
        <v/>
      </c>
      <c r="E610" s="39" t="str">
        <f>IF(Eksplikatsioon!F611=0,"",Eksplikatsioon!F611)</f>
        <v/>
      </c>
      <c r="F610" s="39" t="str">
        <f>IF(Eksplikatsioon!G611=0,"",Eksplikatsioon!G611)</f>
        <v/>
      </c>
      <c r="G610" s="39" t="str">
        <f>IF(Eksplikatsioon!I611=0,"",Eksplikatsioon!I611)</f>
        <v/>
      </c>
      <c r="H610" s="39" t="str">
        <f>IF(Eksplikatsioon!J611=0,"",Eksplikatsioon!J611)</f>
        <v/>
      </c>
      <c r="I610" s="39" t="str">
        <f>IF(Eksplikatsioon!K611=0,"",Eksplikatsioon!K611)</f>
        <v/>
      </c>
    </row>
    <row r="611" spans="1:9" x14ac:dyDescent="0.25">
      <c r="A611" s="39" t="str">
        <f>IF(Eksplikatsioon!A612=0,"",Eksplikatsioon!A612)</f>
        <v/>
      </c>
      <c r="B611" s="39" t="str">
        <f>IF(Eksplikatsioon!B612=0,"",Eksplikatsioon!B612)</f>
        <v/>
      </c>
      <c r="C611" s="39" t="str">
        <f>IF(Eksplikatsioon!C612=0,"",Eksplikatsioon!C612)</f>
        <v/>
      </c>
      <c r="D611" s="39" t="str">
        <f>IF(Eksplikatsioon!D612=0,"",Eksplikatsioon!D612)</f>
        <v/>
      </c>
      <c r="E611" s="39" t="str">
        <f>IF(Eksplikatsioon!F612=0,"",Eksplikatsioon!F612)</f>
        <v/>
      </c>
      <c r="F611" s="39" t="str">
        <f>IF(Eksplikatsioon!G612=0,"",Eksplikatsioon!G612)</f>
        <v/>
      </c>
      <c r="G611" s="39" t="str">
        <f>IF(Eksplikatsioon!I612=0,"",Eksplikatsioon!I612)</f>
        <v/>
      </c>
      <c r="H611" s="39" t="str">
        <f>IF(Eksplikatsioon!J612=0,"",Eksplikatsioon!J612)</f>
        <v/>
      </c>
      <c r="I611" s="39" t="str">
        <f>IF(Eksplikatsioon!K612=0,"",Eksplikatsioon!K612)</f>
        <v/>
      </c>
    </row>
    <row r="612" spans="1:9" x14ac:dyDescent="0.25">
      <c r="A612" s="39" t="str">
        <f>IF(Eksplikatsioon!A613=0,"",Eksplikatsioon!A613)</f>
        <v/>
      </c>
      <c r="B612" s="39" t="str">
        <f>IF(Eksplikatsioon!B613=0,"",Eksplikatsioon!B613)</f>
        <v/>
      </c>
      <c r="C612" s="39" t="str">
        <f>IF(Eksplikatsioon!C613=0,"",Eksplikatsioon!C613)</f>
        <v/>
      </c>
      <c r="D612" s="39" t="str">
        <f>IF(Eksplikatsioon!D613=0,"",Eksplikatsioon!D613)</f>
        <v/>
      </c>
      <c r="E612" s="39" t="str">
        <f>IF(Eksplikatsioon!F613=0,"",Eksplikatsioon!F613)</f>
        <v/>
      </c>
      <c r="F612" s="39" t="str">
        <f>IF(Eksplikatsioon!G613=0,"",Eksplikatsioon!G613)</f>
        <v/>
      </c>
      <c r="G612" s="39" t="str">
        <f>IF(Eksplikatsioon!I613=0,"",Eksplikatsioon!I613)</f>
        <v/>
      </c>
      <c r="H612" s="39" t="str">
        <f>IF(Eksplikatsioon!J613=0,"",Eksplikatsioon!J613)</f>
        <v/>
      </c>
      <c r="I612" s="39" t="str">
        <f>IF(Eksplikatsioon!K613=0,"",Eksplikatsioon!K613)</f>
        <v/>
      </c>
    </row>
    <row r="613" spans="1:9" x14ac:dyDescent="0.25">
      <c r="A613" s="39" t="str">
        <f>IF(Eksplikatsioon!A614=0,"",Eksplikatsioon!A614)</f>
        <v/>
      </c>
      <c r="B613" s="39" t="str">
        <f>IF(Eksplikatsioon!B614=0,"",Eksplikatsioon!B614)</f>
        <v/>
      </c>
      <c r="C613" s="39" t="str">
        <f>IF(Eksplikatsioon!C614=0,"",Eksplikatsioon!C614)</f>
        <v/>
      </c>
      <c r="D613" s="39" t="str">
        <f>IF(Eksplikatsioon!D614=0,"",Eksplikatsioon!D614)</f>
        <v/>
      </c>
      <c r="E613" s="39" t="str">
        <f>IF(Eksplikatsioon!F614=0,"",Eksplikatsioon!F614)</f>
        <v/>
      </c>
      <c r="F613" s="39" t="str">
        <f>IF(Eksplikatsioon!G614=0,"",Eksplikatsioon!G614)</f>
        <v/>
      </c>
      <c r="G613" s="39" t="str">
        <f>IF(Eksplikatsioon!I614=0,"",Eksplikatsioon!I614)</f>
        <v/>
      </c>
      <c r="H613" s="39" t="str">
        <f>IF(Eksplikatsioon!J614=0,"",Eksplikatsioon!J614)</f>
        <v/>
      </c>
      <c r="I613" s="39" t="str">
        <f>IF(Eksplikatsioon!K614=0,"",Eksplikatsioon!K614)</f>
        <v/>
      </c>
    </row>
    <row r="614" spans="1:9" x14ac:dyDescent="0.25">
      <c r="A614" s="39" t="str">
        <f>IF(Eksplikatsioon!A615=0,"",Eksplikatsioon!A615)</f>
        <v/>
      </c>
      <c r="B614" s="39" t="str">
        <f>IF(Eksplikatsioon!B615=0,"",Eksplikatsioon!B615)</f>
        <v/>
      </c>
      <c r="C614" s="39" t="str">
        <f>IF(Eksplikatsioon!C615=0,"",Eksplikatsioon!C615)</f>
        <v/>
      </c>
      <c r="D614" s="39" t="str">
        <f>IF(Eksplikatsioon!D615=0,"",Eksplikatsioon!D615)</f>
        <v/>
      </c>
      <c r="E614" s="39" t="str">
        <f>IF(Eksplikatsioon!F615=0,"",Eksplikatsioon!F615)</f>
        <v/>
      </c>
      <c r="F614" s="39" t="str">
        <f>IF(Eksplikatsioon!G615=0,"",Eksplikatsioon!G615)</f>
        <v/>
      </c>
      <c r="G614" s="39" t="str">
        <f>IF(Eksplikatsioon!I615=0,"",Eksplikatsioon!I615)</f>
        <v/>
      </c>
      <c r="H614" s="39" t="str">
        <f>IF(Eksplikatsioon!J615=0,"",Eksplikatsioon!J615)</f>
        <v/>
      </c>
      <c r="I614" s="39" t="str">
        <f>IF(Eksplikatsioon!K615=0,"",Eksplikatsioon!K615)</f>
        <v/>
      </c>
    </row>
    <row r="615" spans="1:9" x14ac:dyDescent="0.25">
      <c r="A615" s="39" t="str">
        <f>IF(Eksplikatsioon!A616=0,"",Eksplikatsioon!A616)</f>
        <v/>
      </c>
      <c r="B615" s="39" t="str">
        <f>IF(Eksplikatsioon!B616=0,"",Eksplikatsioon!B616)</f>
        <v/>
      </c>
      <c r="C615" s="39" t="str">
        <f>IF(Eksplikatsioon!C616=0,"",Eksplikatsioon!C616)</f>
        <v/>
      </c>
      <c r="D615" s="39" t="str">
        <f>IF(Eksplikatsioon!D616=0,"",Eksplikatsioon!D616)</f>
        <v/>
      </c>
      <c r="E615" s="39" t="str">
        <f>IF(Eksplikatsioon!F616=0,"",Eksplikatsioon!F616)</f>
        <v/>
      </c>
      <c r="F615" s="39" t="str">
        <f>IF(Eksplikatsioon!G616=0,"",Eksplikatsioon!G616)</f>
        <v/>
      </c>
      <c r="G615" s="39" t="str">
        <f>IF(Eksplikatsioon!I616=0,"",Eksplikatsioon!I616)</f>
        <v/>
      </c>
      <c r="H615" s="39" t="str">
        <f>IF(Eksplikatsioon!J616=0,"",Eksplikatsioon!J616)</f>
        <v/>
      </c>
      <c r="I615" s="39" t="str">
        <f>IF(Eksplikatsioon!K616=0,"",Eksplikatsioon!K616)</f>
        <v/>
      </c>
    </row>
    <row r="616" spans="1:9" x14ac:dyDescent="0.25">
      <c r="A616" s="39" t="str">
        <f>IF(Eksplikatsioon!A617=0,"",Eksplikatsioon!A617)</f>
        <v/>
      </c>
      <c r="B616" s="39" t="str">
        <f>IF(Eksplikatsioon!B617=0,"",Eksplikatsioon!B617)</f>
        <v/>
      </c>
      <c r="C616" s="39" t="str">
        <f>IF(Eksplikatsioon!C617=0,"",Eksplikatsioon!C617)</f>
        <v/>
      </c>
      <c r="D616" s="39" t="str">
        <f>IF(Eksplikatsioon!D617=0,"",Eksplikatsioon!D617)</f>
        <v/>
      </c>
      <c r="E616" s="39" t="str">
        <f>IF(Eksplikatsioon!F617=0,"",Eksplikatsioon!F617)</f>
        <v/>
      </c>
      <c r="F616" s="39" t="str">
        <f>IF(Eksplikatsioon!G617=0,"",Eksplikatsioon!G617)</f>
        <v/>
      </c>
      <c r="G616" s="39" t="str">
        <f>IF(Eksplikatsioon!I617=0,"",Eksplikatsioon!I617)</f>
        <v/>
      </c>
      <c r="H616" s="39" t="str">
        <f>IF(Eksplikatsioon!J617=0,"",Eksplikatsioon!J617)</f>
        <v/>
      </c>
      <c r="I616" s="39" t="str">
        <f>IF(Eksplikatsioon!K617=0,"",Eksplikatsioon!K617)</f>
        <v/>
      </c>
    </row>
    <row r="617" spans="1:9" x14ac:dyDescent="0.25">
      <c r="A617" s="39" t="str">
        <f>IF(Eksplikatsioon!A618=0,"",Eksplikatsioon!A618)</f>
        <v/>
      </c>
      <c r="B617" s="39" t="str">
        <f>IF(Eksplikatsioon!B618=0,"",Eksplikatsioon!B618)</f>
        <v/>
      </c>
      <c r="C617" s="39" t="str">
        <f>IF(Eksplikatsioon!C618=0,"",Eksplikatsioon!C618)</f>
        <v/>
      </c>
      <c r="D617" s="39" t="str">
        <f>IF(Eksplikatsioon!D618=0,"",Eksplikatsioon!D618)</f>
        <v/>
      </c>
      <c r="E617" s="39" t="str">
        <f>IF(Eksplikatsioon!F618=0,"",Eksplikatsioon!F618)</f>
        <v/>
      </c>
      <c r="F617" s="39" t="str">
        <f>IF(Eksplikatsioon!G618=0,"",Eksplikatsioon!G618)</f>
        <v/>
      </c>
      <c r="G617" s="39" t="str">
        <f>IF(Eksplikatsioon!I618=0,"",Eksplikatsioon!I618)</f>
        <v/>
      </c>
      <c r="H617" s="39" t="str">
        <f>IF(Eksplikatsioon!J618=0,"",Eksplikatsioon!J618)</f>
        <v/>
      </c>
      <c r="I617" s="39" t="str">
        <f>IF(Eksplikatsioon!K618=0,"",Eksplikatsioon!K618)</f>
        <v/>
      </c>
    </row>
    <row r="618" spans="1:9" x14ac:dyDescent="0.25">
      <c r="A618" s="39" t="str">
        <f>IF(Eksplikatsioon!A619=0,"",Eksplikatsioon!A619)</f>
        <v/>
      </c>
      <c r="B618" s="39" t="str">
        <f>IF(Eksplikatsioon!B619=0,"",Eksplikatsioon!B619)</f>
        <v/>
      </c>
      <c r="C618" s="39" t="str">
        <f>IF(Eksplikatsioon!C619=0,"",Eksplikatsioon!C619)</f>
        <v/>
      </c>
      <c r="D618" s="39" t="str">
        <f>IF(Eksplikatsioon!D619=0,"",Eksplikatsioon!D619)</f>
        <v/>
      </c>
      <c r="E618" s="39" t="str">
        <f>IF(Eksplikatsioon!F619=0,"",Eksplikatsioon!F619)</f>
        <v/>
      </c>
      <c r="F618" s="39" t="str">
        <f>IF(Eksplikatsioon!G619=0,"",Eksplikatsioon!G619)</f>
        <v/>
      </c>
      <c r="G618" s="39" t="str">
        <f>IF(Eksplikatsioon!I619=0,"",Eksplikatsioon!I619)</f>
        <v/>
      </c>
      <c r="H618" s="39" t="str">
        <f>IF(Eksplikatsioon!J619=0,"",Eksplikatsioon!J619)</f>
        <v/>
      </c>
      <c r="I618" s="39" t="str">
        <f>IF(Eksplikatsioon!K619=0,"",Eksplikatsioon!K619)</f>
        <v/>
      </c>
    </row>
    <row r="619" spans="1:9" x14ac:dyDescent="0.25">
      <c r="A619" s="39" t="str">
        <f>IF(Eksplikatsioon!A620=0,"",Eksplikatsioon!A620)</f>
        <v/>
      </c>
      <c r="B619" s="39" t="str">
        <f>IF(Eksplikatsioon!B620=0,"",Eksplikatsioon!B620)</f>
        <v/>
      </c>
      <c r="C619" s="39" t="str">
        <f>IF(Eksplikatsioon!C620=0,"",Eksplikatsioon!C620)</f>
        <v/>
      </c>
      <c r="D619" s="39" t="str">
        <f>IF(Eksplikatsioon!D620=0,"",Eksplikatsioon!D620)</f>
        <v/>
      </c>
      <c r="E619" s="39" t="str">
        <f>IF(Eksplikatsioon!F620=0,"",Eksplikatsioon!F620)</f>
        <v/>
      </c>
      <c r="F619" s="39" t="str">
        <f>IF(Eksplikatsioon!G620=0,"",Eksplikatsioon!G620)</f>
        <v/>
      </c>
      <c r="G619" s="39" t="str">
        <f>IF(Eksplikatsioon!I620=0,"",Eksplikatsioon!I620)</f>
        <v/>
      </c>
      <c r="H619" s="39" t="str">
        <f>IF(Eksplikatsioon!J620=0,"",Eksplikatsioon!J620)</f>
        <v/>
      </c>
      <c r="I619" s="39" t="str">
        <f>IF(Eksplikatsioon!K620=0,"",Eksplikatsioon!K620)</f>
        <v/>
      </c>
    </row>
    <row r="620" spans="1:9" x14ac:dyDescent="0.25">
      <c r="A620" s="39" t="str">
        <f>IF(Eksplikatsioon!A621=0,"",Eksplikatsioon!A621)</f>
        <v/>
      </c>
      <c r="B620" s="39" t="str">
        <f>IF(Eksplikatsioon!B621=0,"",Eksplikatsioon!B621)</f>
        <v/>
      </c>
      <c r="C620" s="39" t="str">
        <f>IF(Eksplikatsioon!C621=0,"",Eksplikatsioon!C621)</f>
        <v/>
      </c>
      <c r="D620" s="39" t="str">
        <f>IF(Eksplikatsioon!D621=0,"",Eksplikatsioon!D621)</f>
        <v/>
      </c>
      <c r="E620" s="39" t="str">
        <f>IF(Eksplikatsioon!F621=0,"",Eksplikatsioon!F621)</f>
        <v/>
      </c>
      <c r="F620" s="39" t="str">
        <f>IF(Eksplikatsioon!G621=0,"",Eksplikatsioon!G621)</f>
        <v/>
      </c>
      <c r="G620" s="39" t="str">
        <f>IF(Eksplikatsioon!I621=0,"",Eksplikatsioon!I621)</f>
        <v/>
      </c>
      <c r="H620" s="39" t="str">
        <f>IF(Eksplikatsioon!J621=0,"",Eksplikatsioon!J621)</f>
        <v/>
      </c>
      <c r="I620" s="39" t="str">
        <f>IF(Eksplikatsioon!K621=0,"",Eksplikatsioon!K621)</f>
        <v/>
      </c>
    </row>
    <row r="621" spans="1:9" x14ac:dyDescent="0.25">
      <c r="A621" s="39" t="str">
        <f>IF(Eksplikatsioon!A622=0,"",Eksplikatsioon!A622)</f>
        <v/>
      </c>
      <c r="B621" s="39" t="str">
        <f>IF(Eksplikatsioon!B622=0,"",Eksplikatsioon!B622)</f>
        <v/>
      </c>
      <c r="C621" s="39" t="str">
        <f>IF(Eksplikatsioon!C622=0,"",Eksplikatsioon!C622)</f>
        <v/>
      </c>
      <c r="D621" s="39" t="str">
        <f>IF(Eksplikatsioon!D622=0,"",Eksplikatsioon!D622)</f>
        <v/>
      </c>
      <c r="E621" s="39" t="str">
        <f>IF(Eksplikatsioon!F622=0,"",Eksplikatsioon!F622)</f>
        <v/>
      </c>
      <c r="F621" s="39" t="str">
        <f>IF(Eksplikatsioon!G622=0,"",Eksplikatsioon!G622)</f>
        <v/>
      </c>
      <c r="G621" s="39" t="str">
        <f>IF(Eksplikatsioon!I622=0,"",Eksplikatsioon!I622)</f>
        <v/>
      </c>
      <c r="H621" s="39" t="str">
        <f>IF(Eksplikatsioon!J622=0,"",Eksplikatsioon!J622)</f>
        <v/>
      </c>
      <c r="I621" s="39" t="str">
        <f>IF(Eksplikatsioon!K622=0,"",Eksplikatsioon!K622)</f>
        <v/>
      </c>
    </row>
    <row r="622" spans="1:9" x14ac:dyDescent="0.25">
      <c r="A622" s="39" t="str">
        <f>IF(Eksplikatsioon!A623=0,"",Eksplikatsioon!A623)</f>
        <v/>
      </c>
      <c r="B622" s="39" t="str">
        <f>IF(Eksplikatsioon!B623=0,"",Eksplikatsioon!B623)</f>
        <v/>
      </c>
      <c r="C622" s="39" t="str">
        <f>IF(Eksplikatsioon!C623=0,"",Eksplikatsioon!C623)</f>
        <v/>
      </c>
      <c r="D622" s="39" t="str">
        <f>IF(Eksplikatsioon!D623=0,"",Eksplikatsioon!D623)</f>
        <v/>
      </c>
      <c r="E622" s="39" t="str">
        <f>IF(Eksplikatsioon!F623=0,"",Eksplikatsioon!F623)</f>
        <v/>
      </c>
      <c r="F622" s="39" t="str">
        <f>IF(Eksplikatsioon!G623=0,"",Eksplikatsioon!G623)</f>
        <v/>
      </c>
      <c r="G622" s="39" t="str">
        <f>IF(Eksplikatsioon!I623=0,"",Eksplikatsioon!I623)</f>
        <v/>
      </c>
      <c r="H622" s="39" t="str">
        <f>IF(Eksplikatsioon!J623=0,"",Eksplikatsioon!J623)</f>
        <v/>
      </c>
      <c r="I622" s="39" t="str">
        <f>IF(Eksplikatsioon!K623=0,"",Eksplikatsioon!K623)</f>
        <v/>
      </c>
    </row>
    <row r="623" spans="1:9" x14ac:dyDescent="0.25">
      <c r="A623" s="39" t="str">
        <f>IF(Eksplikatsioon!A624=0,"",Eksplikatsioon!A624)</f>
        <v/>
      </c>
      <c r="B623" s="39" t="str">
        <f>IF(Eksplikatsioon!B624=0,"",Eksplikatsioon!B624)</f>
        <v/>
      </c>
      <c r="C623" s="39" t="str">
        <f>IF(Eksplikatsioon!C624=0,"",Eksplikatsioon!C624)</f>
        <v/>
      </c>
      <c r="D623" s="39" t="str">
        <f>IF(Eksplikatsioon!D624=0,"",Eksplikatsioon!D624)</f>
        <v/>
      </c>
      <c r="E623" s="39" t="str">
        <f>IF(Eksplikatsioon!F624=0,"",Eksplikatsioon!F624)</f>
        <v/>
      </c>
      <c r="F623" s="39" t="str">
        <f>IF(Eksplikatsioon!G624=0,"",Eksplikatsioon!G624)</f>
        <v/>
      </c>
      <c r="G623" s="39" t="str">
        <f>IF(Eksplikatsioon!I624=0,"",Eksplikatsioon!I624)</f>
        <v/>
      </c>
      <c r="H623" s="39" t="str">
        <f>IF(Eksplikatsioon!J624=0,"",Eksplikatsioon!J624)</f>
        <v/>
      </c>
      <c r="I623" s="39" t="str">
        <f>IF(Eksplikatsioon!K624=0,"",Eksplikatsioon!K624)</f>
        <v/>
      </c>
    </row>
    <row r="624" spans="1:9" x14ac:dyDescent="0.25">
      <c r="A624" s="39" t="str">
        <f>IF(Eksplikatsioon!A625=0,"",Eksplikatsioon!A625)</f>
        <v/>
      </c>
      <c r="B624" s="39" t="str">
        <f>IF(Eksplikatsioon!B625=0,"",Eksplikatsioon!B625)</f>
        <v/>
      </c>
      <c r="C624" s="39" t="str">
        <f>IF(Eksplikatsioon!C625=0,"",Eksplikatsioon!C625)</f>
        <v/>
      </c>
      <c r="D624" s="39" t="str">
        <f>IF(Eksplikatsioon!D625=0,"",Eksplikatsioon!D625)</f>
        <v/>
      </c>
      <c r="E624" s="39" t="str">
        <f>IF(Eksplikatsioon!F625=0,"",Eksplikatsioon!F625)</f>
        <v/>
      </c>
      <c r="F624" s="39" t="str">
        <f>IF(Eksplikatsioon!G625=0,"",Eksplikatsioon!G625)</f>
        <v/>
      </c>
      <c r="G624" s="39" t="str">
        <f>IF(Eksplikatsioon!I625=0,"",Eksplikatsioon!I625)</f>
        <v/>
      </c>
      <c r="H624" s="39" t="str">
        <f>IF(Eksplikatsioon!J625=0,"",Eksplikatsioon!J625)</f>
        <v/>
      </c>
      <c r="I624" s="39" t="str">
        <f>IF(Eksplikatsioon!K625=0,"",Eksplikatsioon!K625)</f>
        <v/>
      </c>
    </row>
    <row r="625" spans="1:9" x14ac:dyDescent="0.25">
      <c r="A625" s="39" t="str">
        <f>IF(Eksplikatsioon!A626=0,"",Eksplikatsioon!A626)</f>
        <v/>
      </c>
      <c r="B625" s="39" t="str">
        <f>IF(Eksplikatsioon!B626=0,"",Eksplikatsioon!B626)</f>
        <v/>
      </c>
      <c r="C625" s="39" t="str">
        <f>IF(Eksplikatsioon!C626=0,"",Eksplikatsioon!C626)</f>
        <v/>
      </c>
      <c r="D625" s="39" t="str">
        <f>IF(Eksplikatsioon!D626=0,"",Eksplikatsioon!D626)</f>
        <v/>
      </c>
      <c r="E625" s="39" t="str">
        <f>IF(Eksplikatsioon!F626=0,"",Eksplikatsioon!F626)</f>
        <v/>
      </c>
      <c r="F625" s="39" t="str">
        <f>IF(Eksplikatsioon!G626=0,"",Eksplikatsioon!G626)</f>
        <v/>
      </c>
      <c r="G625" s="39" t="str">
        <f>IF(Eksplikatsioon!I626=0,"",Eksplikatsioon!I626)</f>
        <v/>
      </c>
      <c r="H625" s="39" t="str">
        <f>IF(Eksplikatsioon!J626=0,"",Eksplikatsioon!J626)</f>
        <v/>
      </c>
      <c r="I625" s="39" t="str">
        <f>IF(Eksplikatsioon!K626=0,"",Eksplikatsioon!K626)</f>
        <v/>
      </c>
    </row>
    <row r="626" spans="1:9" x14ac:dyDescent="0.25">
      <c r="A626" s="39" t="str">
        <f>IF(Eksplikatsioon!A627=0,"",Eksplikatsioon!A627)</f>
        <v/>
      </c>
      <c r="B626" s="39" t="str">
        <f>IF(Eksplikatsioon!B627=0,"",Eksplikatsioon!B627)</f>
        <v/>
      </c>
      <c r="C626" s="39" t="str">
        <f>IF(Eksplikatsioon!C627=0,"",Eksplikatsioon!C627)</f>
        <v/>
      </c>
      <c r="D626" s="39" t="str">
        <f>IF(Eksplikatsioon!D627=0,"",Eksplikatsioon!D627)</f>
        <v/>
      </c>
      <c r="E626" s="39" t="str">
        <f>IF(Eksplikatsioon!F627=0,"",Eksplikatsioon!F627)</f>
        <v/>
      </c>
      <c r="F626" s="39" t="str">
        <f>IF(Eksplikatsioon!G627=0,"",Eksplikatsioon!G627)</f>
        <v/>
      </c>
      <c r="G626" s="39" t="str">
        <f>IF(Eksplikatsioon!I627=0,"",Eksplikatsioon!I627)</f>
        <v/>
      </c>
      <c r="H626" s="39" t="str">
        <f>IF(Eksplikatsioon!J627=0,"",Eksplikatsioon!J627)</f>
        <v/>
      </c>
      <c r="I626" s="39" t="str">
        <f>IF(Eksplikatsioon!K627=0,"",Eksplikatsioon!K627)</f>
        <v/>
      </c>
    </row>
    <row r="627" spans="1:9" x14ac:dyDescent="0.25">
      <c r="A627" s="39" t="str">
        <f>IF(Eksplikatsioon!A628=0,"",Eksplikatsioon!A628)</f>
        <v/>
      </c>
      <c r="B627" s="39" t="str">
        <f>IF(Eksplikatsioon!B628=0,"",Eksplikatsioon!B628)</f>
        <v/>
      </c>
      <c r="C627" s="39" t="str">
        <f>IF(Eksplikatsioon!C628=0,"",Eksplikatsioon!C628)</f>
        <v/>
      </c>
      <c r="D627" s="39" t="str">
        <f>IF(Eksplikatsioon!D628=0,"",Eksplikatsioon!D628)</f>
        <v/>
      </c>
      <c r="E627" s="39" t="str">
        <f>IF(Eksplikatsioon!F628=0,"",Eksplikatsioon!F628)</f>
        <v/>
      </c>
      <c r="F627" s="39" t="str">
        <f>IF(Eksplikatsioon!G628=0,"",Eksplikatsioon!G628)</f>
        <v/>
      </c>
      <c r="G627" s="39" t="str">
        <f>IF(Eksplikatsioon!I628=0,"",Eksplikatsioon!I628)</f>
        <v/>
      </c>
      <c r="H627" s="39" t="str">
        <f>IF(Eksplikatsioon!J628=0,"",Eksplikatsioon!J628)</f>
        <v/>
      </c>
      <c r="I627" s="39" t="str">
        <f>IF(Eksplikatsioon!K628=0,"",Eksplikatsioon!K628)</f>
        <v/>
      </c>
    </row>
    <row r="628" spans="1:9" x14ac:dyDescent="0.25">
      <c r="A628" s="39" t="str">
        <f>IF(Eksplikatsioon!A629=0,"",Eksplikatsioon!A629)</f>
        <v/>
      </c>
      <c r="B628" s="39" t="str">
        <f>IF(Eksplikatsioon!B629=0,"",Eksplikatsioon!B629)</f>
        <v/>
      </c>
      <c r="C628" s="39" t="str">
        <f>IF(Eksplikatsioon!C629=0,"",Eksplikatsioon!C629)</f>
        <v/>
      </c>
      <c r="D628" s="39" t="str">
        <f>IF(Eksplikatsioon!D629=0,"",Eksplikatsioon!D629)</f>
        <v/>
      </c>
      <c r="E628" s="39" t="str">
        <f>IF(Eksplikatsioon!F629=0,"",Eksplikatsioon!F629)</f>
        <v/>
      </c>
      <c r="F628" s="39" t="str">
        <f>IF(Eksplikatsioon!G629=0,"",Eksplikatsioon!G629)</f>
        <v/>
      </c>
      <c r="G628" s="39" t="str">
        <f>IF(Eksplikatsioon!I629=0,"",Eksplikatsioon!I629)</f>
        <v/>
      </c>
      <c r="H628" s="39" t="str">
        <f>IF(Eksplikatsioon!J629=0,"",Eksplikatsioon!J629)</f>
        <v/>
      </c>
      <c r="I628" s="39" t="str">
        <f>IF(Eksplikatsioon!K629=0,"",Eksplikatsioon!K629)</f>
        <v/>
      </c>
    </row>
    <row r="629" spans="1:9" x14ac:dyDescent="0.25">
      <c r="A629" s="39" t="str">
        <f>IF(Eksplikatsioon!A630=0,"",Eksplikatsioon!A630)</f>
        <v/>
      </c>
      <c r="B629" s="39" t="str">
        <f>IF(Eksplikatsioon!B630=0,"",Eksplikatsioon!B630)</f>
        <v/>
      </c>
      <c r="C629" s="39" t="str">
        <f>IF(Eksplikatsioon!C630=0,"",Eksplikatsioon!C630)</f>
        <v/>
      </c>
      <c r="D629" s="39" t="str">
        <f>IF(Eksplikatsioon!D630=0,"",Eksplikatsioon!D630)</f>
        <v/>
      </c>
      <c r="E629" s="39" t="str">
        <f>IF(Eksplikatsioon!F630=0,"",Eksplikatsioon!F630)</f>
        <v/>
      </c>
      <c r="F629" s="39" t="str">
        <f>IF(Eksplikatsioon!G630=0,"",Eksplikatsioon!G630)</f>
        <v/>
      </c>
      <c r="G629" s="39" t="str">
        <f>IF(Eksplikatsioon!I630=0,"",Eksplikatsioon!I630)</f>
        <v/>
      </c>
      <c r="H629" s="39" t="str">
        <f>IF(Eksplikatsioon!J630=0,"",Eksplikatsioon!J630)</f>
        <v/>
      </c>
      <c r="I629" s="39" t="str">
        <f>IF(Eksplikatsioon!K630=0,"",Eksplikatsioon!K630)</f>
        <v/>
      </c>
    </row>
    <row r="630" spans="1:9" x14ac:dyDescent="0.25">
      <c r="A630" s="39" t="str">
        <f>IF(Eksplikatsioon!A631=0,"",Eksplikatsioon!A631)</f>
        <v/>
      </c>
      <c r="B630" s="39" t="str">
        <f>IF(Eksplikatsioon!B631=0,"",Eksplikatsioon!B631)</f>
        <v/>
      </c>
      <c r="C630" s="39" t="str">
        <f>IF(Eksplikatsioon!C631=0,"",Eksplikatsioon!C631)</f>
        <v/>
      </c>
      <c r="D630" s="39" t="str">
        <f>IF(Eksplikatsioon!D631=0,"",Eksplikatsioon!D631)</f>
        <v/>
      </c>
      <c r="E630" s="39" t="str">
        <f>IF(Eksplikatsioon!F631=0,"",Eksplikatsioon!F631)</f>
        <v/>
      </c>
      <c r="F630" s="39" t="str">
        <f>IF(Eksplikatsioon!G631=0,"",Eksplikatsioon!G631)</f>
        <v/>
      </c>
      <c r="G630" s="39" t="str">
        <f>IF(Eksplikatsioon!I631=0,"",Eksplikatsioon!I631)</f>
        <v/>
      </c>
      <c r="H630" s="39" t="str">
        <f>IF(Eksplikatsioon!J631=0,"",Eksplikatsioon!J631)</f>
        <v/>
      </c>
      <c r="I630" s="39" t="str">
        <f>IF(Eksplikatsioon!K631=0,"",Eksplikatsioon!K631)</f>
        <v/>
      </c>
    </row>
    <row r="631" spans="1:9" x14ac:dyDescent="0.25">
      <c r="A631" s="39" t="str">
        <f>IF(Eksplikatsioon!A632=0,"",Eksplikatsioon!A632)</f>
        <v/>
      </c>
      <c r="B631" s="39" t="str">
        <f>IF(Eksplikatsioon!B632=0,"",Eksplikatsioon!B632)</f>
        <v/>
      </c>
      <c r="C631" s="39" t="str">
        <f>IF(Eksplikatsioon!C632=0,"",Eksplikatsioon!C632)</f>
        <v/>
      </c>
      <c r="D631" s="39" t="str">
        <f>IF(Eksplikatsioon!D632=0,"",Eksplikatsioon!D632)</f>
        <v/>
      </c>
      <c r="E631" s="39" t="str">
        <f>IF(Eksplikatsioon!F632=0,"",Eksplikatsioon!F632)</f>
        <v/>
      </c>
      <c r="F631" s="39" t="str">
        <f>IF(Eksplikatsioon!G632=0,"",Eksplikatsioon!G632)</f>
        <v/>
      </c>
      <c r="G631" s="39" t="str">
        <f>IF(Eksplikatsioon!I632=0,"",Eksplikatsioon!I632)</f>
        <v/>
      </c>
      <c r="H631" s="39" t="str">
        <f>IF(Eksplikatsioon!J632=0,"",Eksplikatsioon!J632)</f>
        <v/>
      </c>
      <c r="I631" s="39" t="str">
        <f>IF(Eksplikatsioon!K632=0,"",Eksplikatsioon!K632)</f>
        <v/>
      </c>
    </row>
    <row r="632" spans="1:9" x14ac:dyDescent="0.25">
      <c r="A632" s="39" t="str">
        <f>IF(Eksplikatsioon!A633=0,"",Eksplikatsioon!A633)</f>
        <v/>
      </c>
      <c r="B632" s="39" t="str">
        <f>IF(Eksplikatsioon!B633=0,"",Eksplikatsioon!B633)</f>
        <v/>
      </c>
      <c r="C632" s="39" t="str">
        <f>IF(Eksplikatsioon!C633=0,"",Eksplikatsioon!C633)</f>
        <v/>
      </c>
      <c r="D632" s="39" t="str">
        <f>IF(Eksplikatsioon!D633=0,"",Eksplikatsioon!D633)</f>
        <v/>
      </c>
      <c r="E632" s="39" t="str">
        <f>IF(Eksplikatsioon!F633=0,"",Eksplikatsioon!F633)</f>
        <v/>
      </c>
      <c r="F632" s="39" t="str">
        <f>IF(Eksplikatsioon!G633=0,"",Eksplikatsioon!G633)</f>
        <v/>
      </c>
      <c r="G632" s="39" t="str">
        <f>IF(Eksplikatsioon!I633=0,"",Eksplikatsioon!I633)</f>
        <v/>
      </c>
      <c r="H632" s="39" t="str">
        <f>IF(Eksplikatsioon!J633=0,"",Eksplikatsioon!J633)</f>
        <v/>
      </c>
      <c r="I632" s="39" t="str">
        <f>IF(Eksplikatsioon!K633=0,"",Eksplikatsioon!K633)</f>
        <v/>
      </c>
    </row>
    <row r="633" spans="1:9" x14ac:dyDescent="0.25">
      <c r="A633" s="39" t="str">
        <f>IF(Eksplikatsioon!A634=0,"",Eksplikatsioon!A634)</f>
        <v/>
      </c>
      <c r="B633" s="39" t="str">
        <f>IF(Eksplikatsioon!B634=0,"",Eksplikatsioon!B634)</f>
        <v/>
      </c>
      <c r="C633" s="39" t="str">
        <f>IF(Eksplikatsioon!C634=0,"",Eksplikatsioon!C634)</f>
        <v/>
      </c>
      <c r="D633" s="39" t="str">
        <f>IF(Eksplikatsioon!D634=0,"",Eksplikatsioon!D634)</f>
        <v/>
      </c>
      <c r="E633" s="39" t="str">
        <f>IF(Eksplikatsioon!F634=0,"",Eksplikatsioon!F634)</f>
        <v/>
      </c>
      <c r="F633" s="39" t="str">
        <f>IF(Eksplikatsioon!G634=0,"",Eksplikatsioon!G634)</f>
        <v/>
      </c>
      <c r="G633" s="39" t="str">
        <f>IF(Eksplikatsioon!I634=0,"",Eksplikatsioon!I634)</f>
        <v/>
      </c>
      <c r="H633" s="39" t="str">
        <f>IF(Eksplikatsioon!J634=0,"",Eksplikatsioon!J634)</f>
        <v/>
      </c>
      <c r="I633" s="39" t="str">
        <f>IF(Eksplikatsioon!K634=0,"",Eksplikatsioon!K634)</f>
        <v/>
      </c>
    </row>
    <row r="634" spans="1:9" x14ac:dyDescent="0.25">
      <c r="A634" s="39" t="str">
        <f>IF(Eksplikatsioon!A635=0,"",Eksplikatsioon!A635)</f>
        <v/>
      </c>
      <c r="B634" s="39" t="str">
        <f>IF(Eksplikatsioon!B635=0,"",Eksplikatsioon!B635)</f>
        <v/>
      </c>
      <c r="C634" s="39" t="str">
        <f>IF(Eksplikatsioon!C635=0,"",Eksplikatsioon!C635)</f>
        <v/>
      </c>
      <c r="D634" s="39" t="str">
        <f>IF(Eksplikatsioon!D635=0,"",Eksplikatsioon!D635)</f>
        <v/>
      </c>
      <c r="E634" s="39" t="str">
        <f>IF(Eksplikatsioon!F635=0,"",Eksplikatsioon!F635)</f>
        <v/>
      </c>
      <c r="F634" s="39" t="str">
        <f>IF(Eksplikatsioon!G635=0,"",Eksplikatsioon!G635)</f>
        <v/>
      </c>
      <c r="G634" s="39" t="str">
        <f>IF(Eksplikatsioon!I635=0,"",Eksplikatsioon!I635)</f>
        <v/>
      </c>
      <c r="H634" s="39" t="str">
        <f>IF(Eksplikatsioon!J635=0,"",Eksplikatsioon!J635)</f>
        <v/>
      </c>
      <c r="I634" s="39" t="str">
        <f>IF(Eksplikatsioon!K635=0,"",Eksplikatsioon!K635)</f>
        <v/>
      </c>
    </row>
    <row r="635" spans="1:9" x14ac:dyDescent="0.25">
      <c r="A635" s="39" t="str">
        <f>IF(Eksplikatsioon!A636=0,"",Eksplikatsioon!A636)</f>
        <v/>
      </c>
      <c r="B635" s="39" t="str">
        <f>IF(Eksplikatsioon!B636=0,"",Eksplikatsioon!B636)</f>
        <v/>
      </c>
      <c r="C635" s="39" t="str">
        <f>IF(Eksplikatsioon!C636=0,"",Eksplikatsioon!C636)</f>
        <v/>
      </c>
      <c r="D635" s="39" t="str">
        <f>IF(Eksplikatsioon!D636=0,"",Eksplikatsioon!D636)</f>
        <v/>
      </c>
      <c r="E635" s="39" t="str">
        <f>IF(Eksplikatsioon!F636=0,"",Eksplikatsioon!F636)</f>
        <v/>
      </c>
      <c r="F635" s="39" t="str">
        <f>IF(Eksplikatsioon!G636=0,"",Eksplikatsioon!G636)</f>
        <v/>
      </c>
      <c r="G635" s="39" t="str">
        <f>IF(Eksplikatsioon!I636=0,"",Eksplikatsioon!I636)</f>
        <v/>
      </c>
      <c r="H635" s="39" t="str">
        <f>IF(Eksplikatsioon!J636=0,"",Eksplikatsioon!J636)</f>
        <v/>
      </c>
      <c r="I635" s="39" t="str">
        <f>IF(Eksplikatsioon!K636=0,"",Eksplikatsioon!K636)</f>
        <v/>
      </c>
    </row>
    <row r="636" spans="1:9" x14ac:dyDescent="0.25">
      <c r="A636" s="39" t="str">
        <f>IF(Eksplikatsioon!A637=0,"",Eksplikatsioon!A637)</f>
        <v/>
      </c>
      <c r="B636" s="39" t="str">
        <f>IF(Eksplikatsioon!B637=0,"",Eksplikatsioon!B637)</f>
        <v/>
      </c>
      <c r="C636" s="39" t="str">
        <f>IF(Eksplikatsioon!C637=0,"",Eksplikatsioon!C637)</f>
        <v/>
      </c>
      <c r="D636" s="39" t="str">
        <f>IF(Eksplikatsioon!D637=0,"",Eksplikatsioon!D637)</f>
        <v/>
      </c>
      <c r="E636" s="39" t="str">
        <f>IF(Eksplikatsioon!F637=0,"",Eksplikatsioon!F637)</f>
        <v/>
      </c>
      <c r="F636" s="39" t="str">
        <f>IF(Eksplikatsioon!G637=0,"",Eksplikatsioon!G637)</f>
        <v/>
      </c>
      <c r="G636" s="39" t="str">
        <f>IF(Eksplikatsioon!I637=0,"",Eksplikatsioon!I637)</f>
        <v/>
      </c>
      <c r="H636" s="39" t="str">
        <f>IF(Eksplikatsioon!J637=0,"",Eksplikatsioon!J637)</f>
        <v/>
      </c>
      <c r="I636" s="39" t="str">
        <f>IF(Eksplikatsioon!K637=0,"",Eksplikatsioon!K637)</f>
        <v/>
      </c>
    </row>
    <row r="637" spans="1:9" x14ac:dyDescent="0.25">
      <c r="A637" s="39" t="str">
        <f>IF(Eksplikatsioon!A638=0,"",Eksplikatsioon!A638)</f>
        <v/>
      </c>
      <c r="B637" s="39" t="str">
        <f>IF(Eksplikatsioon!B638=0,"",Eksplikatsioon!B638)</f>
        <v/>
      </c>
      <c r="C637" s="39" t="str">
        <f>IF(Eksplikatsioon!C638=0,"",Eksplikatsioon!C638)</f>
        <v/>
      </c>
      <c r="D637" s="39" t="str">
        <f>IF(Eksplikatsioon!D638=0,"",Eksplikatsioon!D638)</f>
        <v/>
      </c>
      <c r="E637" s="39" t="str">
        <f>IF(Eksplikatsioon!F638=0,"",Eksplikatsioon!F638)</f>
        <v/>
      </c>
      <c r="F637" s="39" t="str">
        <f>IF(Eksplikatsioon!G638=0,"",Eksplikatsioon!G638)</f>
        <v/>
      </c>
      <c r="G637" s="39" t="str">
        <f>IF(Eksplikatsioon!I638=0,"",Eksplikatsioon!I638)</f>
        <v/>
      </c>
      <c r="H637" s="39" t="str">
        <f>IF(Eksplikatsioon!J638=0,"",Eksplikatsioon!J638)</f>
        <v/>
      </c>
      <c r="I637" s="39" t="str">
        <f>IF(Eksplikatsioon!K638=0,"",Eksplikatsioon!K638)</f>
        <v/>
      </c>
    </row>
    <row r="638" spans="1:9" x14ac:dyDescent="0.25">
      <c r="A638" s="39" t="str">
        <f>IF(Eksplikatsioon!A639=0,"",Eksplikatsioon!A639)</f>
        <v/>
      </c>
      <c r="B638" s="39" t="str">
        <f>IF(Eksplikatsioon!B639=0,"",Eksplikatsioon!B639)</f>
        <v/>
      </c>
      <c r="C638" s="39" t="str">
        <f>IF(Eksplikatsioon!C639=0,"",Eksplikatsioon!C639)</f>
        <v/>
      </c>
      <c r="D638" s="39" t="str">
        <f>IF(Eksplikatsioon!D639=0,"",Eksplikatsioon!D639)</f>
        <v/>
      </c>
      <c r="E638" s="39" t="str">
        <f>IF(Eksplikatsioon!F639=0,"",Eksplikatsioon!F639)</f>
        <v/>
      </c>
      <c r="F638" s="39" t="str">
        <f>IF(Eksplikatsioon!G639=0,"",Eksplikatsioon!G639)</f>
        <v/>
      </c>
      <c r="G638" s="39" t="str">
        <f>IF(Eksplikatsioon!I639=0,"",Eksplikatsioon!I639)</f>
        <v/>
      </c>
      <c r="H638" s="39" t="str">
        <f>IF(Eksplikatsioon!J639=0,"",Eksplikatsioon!J639)</f>
        <v/>
      </c>
      <c r="I638" s="39" t="str">
        <f>IF(Eksplikatsioon!K639=0,"",Eksplikatsioon!K639)</f>
        <v/>
      </c>
    </row>
    <row r="639" spans="1:9" x14ac:dyDescent="0.25">
      <c r="A639" s="39" t="str">
        <f>IF(Eksplikatsioon!A640=0,"",Eksplikatsioon!A640)</f>
        <v/>
      </c>
      <c r="B639" s="39" t="str">
        <f>IF(Eksplikatsioon!B640=0,"",Eksplikatsioon!B640)</f>
        <v/>
      </c>
      <c r="C639" s="39" t="str">
        <f>IF(Eksplikatsioon!C640=0,"",Eksplikatsioon!C640)</f>
        <v/>
      </c>
      <c r="D639" s="39" t="str">
        <f>IF(Eksplikatsioon!D640=0,"",Eksplikatsioon!D640)</f>
        <v/>
      </c>
      <c r="E639" s="39" t="str">
        <f>IF(Eksplikatsioon!F640=0,"",Eksplikatsioon!F640)</f>
        <v/>
      </c>
      <c r="F639" s="39" t="str">
        <f>IF(Eksplikatsioon!G640=0,"",Eksplikatsioon!G640)</f>
        <v/>
      </c>
      <c r="G639" s="39" t="str">
        <f>IF(Eksplikatsioon!I640=0,"",Eksplikatsioon!I640)</f>
        <v/>
      </c>
      <c r="H639" s="39" t="str">
        <f>IF(Eksplikatsioon!J640=0,"",Eksplikatsioon!J640)</f>
        <v/>
      </c>
      <c r="I639" s="39" t="str">
        <f>IF(Eksplikatsioon!K640=0,"",Eksplikatsioon!K640)</f>
        <v/>
      </c>
    </row>
    <row r="640" spans="1:9" x14ac:dyDescent="0.25">
      <c r="A640" s="39" t="str">
        <f>IF(Eksplikatsioon!A641=0,"",Eksplikatsioon!A641)</f>
        <v/>
      </c>
      <c r="B640" s="39" t="str">
        <f>IF(Eksplikatsioon!B641=0,"",Eksplikatsioon!B641)</f>
        <v/>
      </c>
      <c r="C640" s="39" t="str">
        <f>IF(Eksplikatsioon!C641=0,"",Eksplikatsioon!C641)</f>
        <v/>
      </c>
      <c r="D640" s="39" t="str">
        <f>IF(Eksplikatsioon!D641=0,"",Eksplikatsioon!D641)</f>
        <v/>
      </c>
      <c r="E640" s="39" t="str">
        <f>IF(Eksplikatsioon!F641=0,"",Eksplikatsioon!F641)</f>
        <v/>
      </c>
      <c r="F640" s="39" t="str">
        <f>IF(Eksplikatsioon!G641=0,"",Eksplikatsioon!G641)</f>
        <v/>
      </c>
      <c r="G640" s="39" t="str">
        <f>IF(Eksplikatsioon!I641=0,"",Eksplikatsioon!I641)</f>
        <v/>
      </c>
      <c r="H640" s="39" t="str">
        <f>IF(Eksplikatsioon!J641=0,"",Eksplikatsioon!J641)</f>
        <v/>
      </c>
      <c r="I640" s="39" t="str">
        <f>IF(Eksplikatsioon!K641=0,"",Eksplikatsioon!K641)</f>
        <v/>
      </c>
    </row>
    <row r="641" spans="1:9" x14ac:dyDescent="0.25">
      <c r="A641" s="39" t="str">
        <f>IF(Eksplikatsioon!A642=0,"",Eksplikatsioon!A642)</f>
        <v/>
      </c>
      <c r="B641" s="39" t="str">
        <f>IF(Eksplikatsioon!B642=0,"",Eksplikatsioon!B642)</f>
        <v/>
      </c>
      <c r="C641" s="39" t="str">
        <f>IF(Eksplikatsioon!C642=0,"",Eksplikatsioon!C642)</f>
        <v/>
      </c>
      <c r="D641" s="39" t="str">
        <f>IF(Eksplikatsioon!D642=0,"",Eksplikatsioon!D642)</f>
        <v/>
      </c>
      <c r="E641" s="39" t="str">
        <f>IF(Eksplikatsioon!F642=0,"",Eksplikatsioon!F642)</f>
        <v/>
      </c>
      <c r="F641" s="39" t="str">
        <f>IF(Eksplikatsioon!G642=0,"",Eksplikatsioon!G642)</f>
        <v/>
      </c>
      <c r="G641" s="39" t="str">
        <f>IF(Eksplikatsioon!I642=0,"",Eksplikatsioon!I642)</f>
        <v/>
      </c>
      <c r="H641" s="39" t="str">
        <f>IF(Eksplikatsioon!J642=0,"",Eksplikatsioon!J642)</f>
        <v/>
      </c>
      <c r="I641" s="39" t="str">
        <f>IF(Eksplikatsioon!K642=0,"",Eksplikatsioon!K642)</f>
        <v/>
      </c>
    </row>
    <row r="642" spans="1:9" x14ac:dyDescent="0.25">
      <c r="A642" s="39" t="str">
        <f>IF(Eksplikatsioon!A643=0,"",Eksplikatsioon!A643)</f>
        <v/>
      </c>
      <c r="B642" s="39" t="str">
        <f>IF(Eksplikatsioon!B643=0,"",Eksplikatsioon!B643)</f>
        <v/>
      </c>
      <c r="C642" s="39" t="str">
        <f>IF(Eksplikatsioon!C643=0,"",Eksplikatsioon!C643)</f>
        <v/>
      </c>
      <c r="D642" s="39" t="str">
        <f>IF(Eksplikatsioon!D643=0,"",Eksplikatsioon!D643)</f>
        <v/>
      </c>
      <c r="E642" s="39" t="str">
        <f>IF(Eksplikatsioon!F643=0,"",Eksplikatsioon!F643)</f>
        <v/>
      </c>
      <c r="F642" s="39" t="str">
        <f>IF(Eksplikatsioon!G643=0,"",Eksplikatsioon!G643)</f>
        <v/>
      </c>
      <c r="G642" s="39" t="str">
        <f>IF(Eksplikatsioon!I643=0,"",Eksplikatsioon!I643)</f>
        <v/>
      </c>
      <c r="H642" s="39" t="str">
        <f>IF(Eksplikatsioon!J643=0,"",Eksplikatsioon!J643)</f>
        <v/>
      </c>
      <c r="I642" s="39" t="str">
        <f>IF(Eksplikatsioon!K643=0,"",Eksplikatsioon!K643)</f>
        <v/>
      </c>
    </row>
    <row r="643" spans="1:9" x14ac:dyDescent="0.25">
      <c r="A643" s="39" t="str">
        <f>IF(Eksplikatsioon!A644=0,"",Eksplikatsioon!A644)</f>
        <v/>
      </c>
      <c r="B643" s="39" t="str">
        <f>IF(Eksplikatsioon!B644=0,"",Eksplikatsioon!B644)</f>
        <v/>
      </c>
      <c r="C643" s="39" t="str">
        <f>IF(Eksplikatsioon!C644=0,"",Eksplikatsioon!C644)</f>
        <v/>
      </c>
      <c r="D643" s="39" t="str">
        <f>IF(Eksplikatsioon!D644=0,"",Eksplikatsioon!D644)</f>
        <v/>
      </c>
      <c r="E643" s="39" t="str">
        <f>IF(Eksplikatsioon!F644=0,"",Eksplikatsioon!F644)</f>
        <v/>
      </c>
      <c r="F643" s="39" t="str">
        <f>IF(Eksplikatsioon!G644=0,"",Eksplikatsioon!G644)</f>
        <v/>
      </c>
      <c r="G643" s="39" t="str">
        <f>IF(Eksplikatsioon!I644=0,"",Eksplikatsioon!I644)</f>
        <v/>
      </c>
      <c r="H643" s="39" t="str">
        <f>IF(Eksplikatsioon!J644=0,"",Eksplikatsioon!J644)</f>
        <v/>
      </c>
      <c r="I643" s="39" t="str">
        <f>IF(Eksplikatsioon!K644=0,"",Eksplikatsioon!K644)</f>
        <v/>
      </c>
    </row>
    <row r="644" spans="1:9" x14ac:dyDescent="0.25">
      <c r="A644" s="39" t="str">
        <f>IF(Eksplikatsioon!A645=0,"",Eksplikatsioon!A645)</f>
        <v/>
      </c>
      <c r="B644" s="39" t="str">
        <f>IF(Eksplikatsioon!B645=0,"",Eksplikatsioon!B645)</f>
        <v/>
      </c>
      <c r="C644" s="39" t="str">
        <f>IF(Eksplikatsioon!C645=0,"",Eksplikatsioon!C645)</f>
        <v/>
      </c>
      <c r="D644" s="39" t="str">
        <f>IF(Eksplikatsioon!D645=0,"",Eksplikatsioon!D645)</f>
        <v/>
      </c>
      <c r="E644" s="39" t="str">
        <f>IF(Eksplikatsioon!F645=0,"",Eksplikatsioon!F645)</f>
        <v/>
      </c>
      <c r="F644" s="39" t="str">
        <f>IF(Eksplikatsioon!G645=0,"",Eksplikatsioon!G645)</f>
        <v/>
      </c>
      <c r="G644" s="39" t="str">
        <f>IF(Eksplikatsioon!I645=0,"",Eksplikatsioon!I645)</f>
        <v/>
      </c>
      <c r="H644" s="39" t="str">
        <f>IF(Eksplikatsioon!J645=0,"",Eksplikatsioon!J645)</f>
        <v/>
      </c>
      <c r="I644" s="39" t="str">
        <f>IF(Eksplikatsioon!K645=0,"",Eksplikatsioon!K645)</f>
        <v/>
      </c>
    </row>
    <row r="645" spans="1:9" x14ac:dyDescent="0.25">
      <c r="A645" s="39" t="str">
        <f>IF(Eksplikatsioon!A646=0,"",Eksplikatsioon!A646)</f>
        <v/>
      </c>
      <c r="B645" s="39" t="str">
        <f>IF(Eksplikatsioon!B646=0,"",Eksplikatsioon!B646)</f>
        <v/>
      </c>
      <c r="C645" s="39" t="str">
        <f>IF(Eksplikatsioon!C646=0,"",Eksplikatsioon!C646)</f>
        <v/>
      </c>
      <c r="D645" s="39" t="str">
        <f>IF(Eksplikatsioon!D646=0,"",Eksplikatsioon!D646)</f>
        <v/>
      </c>
      <c r="E645" s="39" t="str">
        <f>IF(Eksplikatsioon!F646=0,"",Eksplikatsioon!F646)</f>
        <v/>
      </c>
      <c r="F645" s="39" t="str">
        <f>IF(Eksplikatsioon!G646=0,"",Eksplikatsioon!G646)</f>
        <v/>
      </c>
      <c r="G645" s="39" t="str">
        <f>IF(Eksplikatsioon!I646=0,"",Eksplikatsioon!I646)</f>
        <v/>
      </c>
      <c r="H645" s="39" t="str">
        <f>IF(Eksplikatsioon!J646=0,"",Eksplikatsioon!J646)</f>
        <v/>
      </c>
      <c r="I645" s="39" t="str">
        <f>IF(Eksplikatsioon!K646=0,"",Eksplikatsioon!K646)</f>
        <v/>
      </c>
    </row>
    <row r="646" spans="1:9" x14ac:dyDescent="0.25">
      <c r="A646" s="39" t="str">
        <f>IF(Eksplikatsioon!A647=0,"",Eksplikatsioon!A647)</f>
        <v/>
      </c>
      <c r="B646" s="39" t="str">
        <f>IF(Eksplikatsioon!B647=0,"",Eksplikatsioon!B647)</f>
        <v/>
      </c>
      <c r="C646" s="39" t="str">
        <f>IF(Eksplikatsioon!C647=0,"",Eksplikatsioon!C647)</f>
        <v/>
      </c>
      <c r="D646" s="39" t="str">
        <f>IF(Eksplikatsioon!D647=0,"",Eksplikatsioon!D647)</f>
        <v/>
      </c>
      <c r="E646" s="39" t="str">
        <f>IF(Eksplikatsioon!F647=0,"",Eksplikatsioon!F647)</f>
        <v/>
      </c>
      <c r="F646" s="39" t="str">
        <f>IF(Eksplikatsioon!G647=0,"",Eksplikatsioon!G647)</f>
        <v/>
      </c>
      <c r="G646" s="39" t="str">
        <f>IF(Eksplikatsioon!I647=0,"",Eksplikatsioon!I647)</f>
        <v/>
      </c>
      <c r="H646" s="39" t="str">
        <f>IF(Eksplikatsioon!J647=0,"",Eksplikatsioon!J647)</f>
        <v/>
      </c>
      <c r="I646" s="39" t="str">
        <f>IF(Eksplikatsioon!K647=0,"",Eksplikatsioon!K647)</f>
        <v/>
      </c>
    </row>
    <row r="647" spans="1:9" x14ac:dyDescent="0.25">
      <c r="A647" s="39" t="str">
        <f>IF(Eksplikatsioon!A648=0,"",Eksplikatsioon!A648)</f>
        <v/>
      </c>
      <c r="B647" s="39" t="str">
        <f>IF(Eksplikatsioon!B648=0,"",Eksplikatsioon!B648)</f>
        <v/>
      </c>
      <c r="C647" s="39" t="str">
        <f>IF(Eksplikatsioon!C648=0,"",Eksplikatsioon!C648)</f>
        <v/>
      </c>
      <c r="D647" s="39" t="str">
        <f>IF(Eksplikatsioon!D648=0,"",Eksplikatsioon!D648)</f>
        <v/>
      </c>
      <c r="E647" s="39" t="str">
        <f>IF(Eksplikatsioon!F648=0,"",Eksplikatsioon!F648)</f>
        <v/>
      </c>
      <c r="F647" s="39" t="str">
        <f>IF(Eksplikatsioon!G648=0,"",Eksplikatsioon!G648)</f>
        <v/>
      </c>
      <c r="G647" s="39" t="str">
        <f>IF(Eksplikatsioon!I648=0,"",Eksplikatsioon!I648)</f>
        <v/>
      </c>
      <c r="H647" s="39" t="str">
        <f>IF(Eksplikatsioon!J648=0,"",Eksplikatsioon!J648)</f>
        <v/>
      </c>
      <c r="I647" s="39" t="str">
        <f>IF(Eksplikatsioon!K648=0,"",Eksplikatsioon!K648)</f>
        <v/>
      </c>
    </row>
    <row r="648" spans="1:9" x14ac:dyDescent="0.25">
      <c r="A648" s="39" t="str">
        <f>IF(Eksplikatsioon!A649=0,"",Eksplikatsioon!A649)</f>
        <v/>
      </c>
      <c r="B648" s="39" t="str">
        <f>IF(Eksplikatsioon!B649=0,"",Eksplikatsioon!B649)</f>
        <v/>
      </c>
      <c r="C648" s="39" t="str">
        <f>IF(Eksplikatsioon!C649=0,"",Eksplikatsioon!C649)</f>
        <v/>
      </c>
      <c r="D648" s="39" t="str">
        <f>IF(Eksplikatsioon!D649=0,"",Eksplikatsioon!D649)</f>
        <v/>
      </c>
      <c r="E648" s="39" t="str">
        <f>IF(Eksplikatsioon!F649=0,"",Eksplikatsioon!F649)</f>
        <v/>
      </c>
      <c r="F648" s="39" t="str">
        <f>IF(Eksplikatsioon!G649=0,"",Eksplikatsioon!G649)</f>
        <v/>
      </c>
      <c r="G648" s="39" t="str">
        <f>IF(Eksplikatsioon!I649=0,"",Eksplikatsioon!I649)</f>
        <v/>
      </c>
      <c r="H648" s="39" t="str">
        <f>IF(Eksplikatsioon!J649=0,"",Eksplikatsioon!J649)</f>
        <v/>
      </c>
      <c r="I648" s="39" t="str">
        <f>IF(Eksplikatsioon!K649=0,"",Eksplikatsioon!K649)</f>
        <v/>
      </c>
    </row>
    <row r="649" spans="1:9" x14ac:dyDescent="0.25">
      <c r="A649" s="39" t="str">
        <f>IF(Eksplikatsioon!A650=0,"",Eksplikatsioon!A650)</f>
        <v/>
      </c>
      <c r="B649" s="39" t="str">
        <f>IF(Eksplikatsioon!B650=0,"",Eksplikatsioon!B650)</f>
        <v/>
      </c>
      <c r="C649" s="39" t="str">
        <f>IF(Eksplikatsioon!C650=0,"",Eksplikatsioon!C650)</f>
        <v/>
      </c>
      <c r="D649" s="39" t="str">
        <f>IF(Eksplikatsioon!D650=0,"",Eksplikatsioon!D650)</f>
        <v/>
      </c>
      <c r="E649" s="39" t="str">
        <f>IF(Eksplikatsioon!F650=0,"",Eksplikatsioon!F650)</f>
        <v/>
      </c>
      <c r="F649" s="39" t="str">
        <f>IF(Eksplikatsioon!G650=0,"",Eksplikatsioon!G650)</f>
        <v/>
      </c>
      <c r="G649" s="39" t="str">
        <f>IF(Eksplikatsioon!I650=0,"",Eksplikatsioon!I650)</f>
        <v/>
      </c>
      <c r="H649" s="39" t="str">
        <f>IF(Eksplikatsioon!J650=0,"",Eksplikatsioon!J650)</f>
        <v/>
      </c>
      <c r="I649" s="39" t="str">
        <f>IF(Eksplikatsioon!K650=0,"",Eksplikatsioon!K650)</f>
        <v/>
      </c>
    </row>
    <row r="650" spans="1:9" x14ac:dyDescent="0.25">
      <c r="A650" s="39" t="str">
        <f>IF(Eksplikatsioon!A651=0,"",Eksplikatsioon!A651)</f>
        <v/>
      </c>
      <c r="B650" s="39" t="str">
        <f>IF(Eksplikatsioon!B651=0,"",Eksplikatsioon!B651)</f>
        <v/>
      </c>
      <c r="C650" s="39" t="str">
        <f>IF(Eksplikatsioon!C651=0,"",Eksplikatsioon!C651)</f>
        <v/>
      </c>
      <c r="D650" s="39" t="str">
        <f>IF(Eksplikatsioon!D651=0,"",Eksplikatsioon!D651)</f>
        <v/>
      </c>
      <c r="E650" s="39" t="str">
        <f>IF(Eksplikatsioon!F651=0,"",Eksplikatsioon!F651)</f>
        <v/>
      </c>
      <c r="F650" s="39" t="str">
        <f>IF(Eksplikatsioon!G651=0,"",Eksplikatsioon!G651)</f>
        <v/>
      </c>
      <c r="G650" s="39" t="str">
        <f>IF(Eksplikatsioon!I651=0,"",Eksplikatsioon!I651)</f>
        <v/>
      </c>
      <c r="H650" s="39" t="str">
        <f>IF(Eksplikatsioon!J651=0,"",Eksplikatsioon!J651)</f>
        <v/>
      </c>
      <c r="I650" s="39" t="str">
        <f>IF(Eksplikatsioon!K651=0,"",Eksplikatsioon!K651)</f>
        <v/>
      </c>
    </row>
    <row r="651" spans="1:9" x14ac:dyDescent="0.25">
      <c r="A651" s="39" t="str">
        <f>IF(Eksplikatsioon!A652=0,"",Eksplikatsioon!A652)</f>
        <v/>
      </c>
      <c r="B651" s="39" t="str">
        <f>IF(Eksplikatsioon!B652=0,"",Eksplikatsioon!B652)</f>
        <v/>
      </c>
      <c r="C651" s="39" t="str">
        <f>IF(Eksplikatsioon!C652=0,"",Eksplikatsioon!C652)</f>
        <v/>
      </c>
      <c r="D651" s="39" t="str">
        <f>IF(Eksplikatsioon!D652=0,"",Eksplikatsioon!D652)</f>
        <v/>
      </c>
      <c r="E651" s="39" t="str">
        <f>IF(Eksplikatsioon!F652=0,"",Eksplikatsioon!F652)</f>
        <v/>
      </c>
      <c r="F651" s="39" t="str">
        <f>IF(Eksplikatsioon!G652=0,"",Eksplikatsioon!G652)</f>
        <v/>
      </c>
      <c r="G651" s="39" t="str">
        <f>IF(Eksplikatsioon!I652=0,"",Eksplikatsioon!I652)</f>
        <v/>
      </c>
      <c r="H651" s="39" t="str">
        <f>IF(Eksplikatsioon!J652=0,"",Eksplikatsioon!J652)</f>
        <v/>
      </c>
      <c r="I651" s="39" t="str">
        <f>IF(Eksplikatsioon!K652=0,"",Eksplikatsioon!K652)</f>
        <v/>
      </c>
    </row>
    <row r="652" spans="1:9" x14ac:dyDescent="0.25">
      <c r="A652" s="39" t="str">
        <f>IF(Eksplikatsioon!A653=0,"",Eksplikatsioon!A653)</f>
        <v/>
      </c>
      <c r="B652" s="39" t="str">
        <f>IF(Eksplikatsioon!B653=0,"",Eksplikatsioon!B653)</f>
        <v/>
      </c>
      <c r="C652" s="39" t="str">
        <f>IF(Eksplikatsioon!C653=0,"",Eksplikatsioon!C653)</f>
        <v/>
      </c>
      <c r="D652" s="39" t="str">
        <f>IF(Eksplikatsioon!D653=0,"",Eksplikatsioon!D653)</f>
        <v/>
      </c>
      <c r="E652" s="39" t="str">
        <f>IF(Eksplikatsioon!F653=0,"",Eksplikatsioon!F653)</f>
        <v/>
      </c>
      <c r="F652" s="39" t="str">
        <f>IF(Eksplikatsioon!G653=0,"",Eksplikatsioon!G653)</f>
        <v/>
      </c>
      <c r="G652" s="39" t="str">
        <f>IF(Eksplikatsioon!I653=0,"",Eksplikatsioon!I653)</f>
        <v/>
      </c>
      <c r="H652" s="39" t="str">
        <f>IF(Eksplikatsioon!J653=0,"",Eksplikatsioon!J653)</f>
        <v/>
      </c>
      <c r="I652" s="39" t="str">
        <f>IF(Eksplikatsioon!K653=0,"",Eksplikatsioon!K653)</f>
        <v/>
      </c>
    </row>
    <row r="653" spans="1:9" x14ac:dyDescent="0.25">
      <c r="A653" s="39" t="str">
        <f>IF(Eksplikatsioon!A654=0,"",Eksplikatsioon!A654)</f>
        <v/>
      </c>
      <c r="B653" s="39" t="str">
        <f>IF(Eksplikatsioon!B654=0,"",Eksplikatsioon!B654)</f>
        <v/>
      </c>
      <c r="C653" s="39" t="str">
        <f>IF(Eksplikatsioon!C654=0,"",Eksplikatsioon!C654)</f>
        <v/>
      </c>
      <c r="D653" s="39" t="str">
        <f>IF(Eksplikatsioon!D654=0,"",Eksplikatsioon!D654)</f>
        <v/>
      </c>
      <c r="E653" s="39" t="str">
        <f>IF(Eksplikatsioon!F654=0,"",Eksplikatsioon!F654)</f>
        <v/>
      </c>
      <c r="F653" s="39" t="str">
        <f>IF(Eksplikatsioon!G654=0,"",Eksplikatsioon!G654)</f>
        <v/>
      </c>
      <c r="G653" s="39" t="str">
        <f>IF(Eksplikatsioon!I654=0,"",Eksplikatsioon!I654)</f>
        <v/>
      </c>
      <c r="H653" s="39" t="str">
        <f>IF(Eksplikatsioon!J654=0,"",Eksplikatsioon!J654)</f>
        <v/>
      </c>
      <c r="I653" s="39" t="str">
        <f>IF(Eksplikatsioon!K654=0,"",Eksplikatsioon!K654)</f>
        <v/>
      </c>
    </row>
    <row r="654" spans="1:9" x14ac:dyDescent="0.25">
      <c r="A654" s="39" t="str">
        <f>IF(Eksplikatsioon!A655=0,"",Eksplikatsioon!A655)</f>
        <v/>
      </c>
      <c r="B654" s="39" t="str">
        <f>IF(Eksplikatsioon!B655=0,"",Eksplikatsioon!B655)</f>
        <v/>
      </c>
      <c r="C654" s="39" t="str">
        <f>IF(Eksplikatsioon!C655=0,"",Eksplikatsioon!C655)</f>
        <v/>
      </c>
      <c r="D654" s="39" t="str">
        <f>IF(Eksplikatsioon!D655=0,"",Eksplikatsioon!D655)</f>
        <v/>
      </c>
      <c r="E654" s="39" t="str">
        <f>IF(Eksplikatsioon!F655=0,"",Eksplikatsioon!F655)</f>
        <v/>
      </c>
      <c r="F654" s="39" t="str">
        <f>IF(Eksplikatsioon!G655=0,"",Eksplikatsioon!G655)</f>
        <v/>
      </c>
      <c r="G654" s="39" t="str">
        <f>IF(Eksplikatsioon!I655=0,"",Eksplikatsioon!I655)</f>
        <v/>
      </c>
      <c r="H654" s="39" t="str">
        <f>IF(Eksplikatsioon!J655=0,"",Eksplikatsioon!J655)</f>
        <v/>
      </c>
      <c r="I654" s="39" t="str">
        <f>IF(Eksplikatsioon!K655=0,"",Eksplikatsioon!K655)</f>
        <v/>
      </c>
    </row>
    <row r="655" spans="1:9" x14ac:dyDescent="0.25">
      <c r="A655" s="39" t="str">
        <f>IF(Eksplikatsioon!A656=0,"",Eksplikatsioon!A656)</f>
        <v/>
      </c>
      <c r="B655" s="39" t="str">
        <f>IF(Eksplikatsioon!B656=0,"",Eksplikatsioon!B656)</f>
        <v/>
      </c>
      <c r="C655" s="39" t="str">
        <f>IF(Eksplikatsioon!C656=0,"",Eksplikatsioon!C656)</f>
        <v/>
      </c>
      <c r="D655" s="39" t="str">
        <f>IF(Eksplikatsioon!D656=0,"",Eksplikatsioon!D656)</f>
        <v/>
      </c>
      <c r="E655" s="39" t="str">
        <f>IF(Eksplikatsioon!F656=0,"",Eksplikatsioon!F656)</f>
        <v/>
      </c>
      <c r="F655" s="39" t="str">
        <f>IF(Eksplikatsioon!G656=0,"",Eksplikatsioon!G656)</f>
        <v/>
      </c>
      <c r="G655" s="39" t="str">
        <f>IF(Eksplikatsioon!I656=0,"",Eksplikatsioon!I656)</f>
        <v/>
      </c>
      <c r="H655" s="39" t="str">
        <f>IF(Eksplikatsioon!J656=0,"",Eksplikatsioon!J656)</f>
        <v/>
      </c>
      <c r="I655" s="39" t="str">
        <f>IF(Eksplikatsioon!K656=0,"",Eksplikatsioon!K656)</f>
        <v/>
      </c>
    </row>
    <row r="656" spans="1:9" x14ac:dyDescent="0.25">
      <c r="A656" s="39" t="str">
        <f>IF(Eksplikatsioon!A657=0,"",Eksplikatsioon!A657)</f>
        <v/>
      </c>
      <c r="B656" s="39" t="str">
        <f>IF(Eksplikatsioon!B657=0,"",Eksplikatsioon!B657)</f>
        <v/>
      </c>
      <c r="C656" s="39" t="str">
        <f>IF(Eksplikatsioon!C657=0,"",Eksplikatsioon!C657)</f>
        <v/>
      </c>
      <c r="D656" s="39" t="str">
        <f>IF(Eksplikatsioon!D657=0,"",Eksplikatsioon!D657)</f>
        <v/>
      </c>
      <c r="E656" s="39" t="str">
        <f>IF(Eksplikatsioon!F657=0,"",Eksplikatsioon!F657)</f>
        <v/>
      </c>
      <c r="F656" s="39" t="str">
        <f>IF(Eksplikatsioon!G657=0,"",Eksplikatsioon!G657)</f>
        <v/>
      </c>
      <c r="G656" s="39" t="str">
        <f>IF(Eksplikatsioon!I657=0,"",Eksplikatsioon!I657)</f>
        <v/>
      </c>
      <c r="H656" s="39" t="str">
        <f>IF(Eksplikatsioon!J657=0,"",Eksplikatsioon!J657)</f>
        <v/>
      </c>
      <c r="I656" s="39" t="str">
        <f>IF(Eksplikatsioon!K657=0,"",Eksplikatsioon!K657)</f>
        <v/>
      </c>
    </row>
    <row r="657" spans="1:9" x14ac:dyDescent="0.25">
      <c r="A657" s="39" t="str">
        <f>IF(Eksplikatsioon!A658=0,"",Eksplikatsioon!A658)</f>
        <v/>
      </c>
      <c r="B657" s="39" t="str">
        <f>IF(Eksplikatsioon!B658=0,"",Eksplikatsioon!B658)</f>
        <v/>
      </c>
      <c r="C657" s="39" t="str">
        <f>IF(Eksplikatsioon!C658=0,"",Eksplikatsioon!C658)</f>
        <v/>
      </c>
      <c r="D657" s="39" t="str">
        <f>IF(Eksplikatsioon!D658=0,"",Eksplikatsioon!D658)</f>
        <v/>
      </c>
      <c r="E657" s="39" t="str">
        <f>IF(Eksplikatsioon!F658=0,"",Eksplikatsioon!F658)</f>
        <v/>
      </c>
      <c r="F657" s="39" t="str">
        <f>IF(Eksplikatsioon!G658=0,"",Eksplikatsioon!G658)</f>
        <v/>
      </c>
      <c r="G657" s="39" t="str">
        <f>IF(Eksplikatsioon!I658=0,"",Eksplikatsioon!I658)</f>
        <v/>
      </c>
      <c r="H657" s="39" t="str">
        <f>IF(Eksplikatsioon!J658=0,"",Eksplikatsioon!J658)</f>
        <v/>
      </c>
      <c r="I657" s="39" t="str">
        <f>IF(Eksplikatsioon!K658=0,"",Eksplikatsioon!K658)</f>
        <v/>
      </c>
    </row>
    <row r="658" spans="1:9" x14ac:dyDescent="0.25">
      <c r="A658" s="39" t="str">
        <f>IF(Eksplikatsioon!A659=0,"",Eksplikatsioon!A659)</f>
        <v/>
      </c>
      <c r="B658" s="39" t="str">
        <f>IF(Eksplikatsioon!B659=0,"",Eksplikatsioon!B659)</f>
        <v/>
      </c>
      <c r="C658" s="39" t="str">
        <f>IF(Eksplikatsioon!C659=0,"",Eksplikatsioon!C659)</f>
        <v/>
      </c>
      <c r="D658" s="39" t="str">
        <f>IF(Eksplikatsioon!D659=0,"",Eksplikatsioon!D659)</f>
        <v/>
      </c>
      <c r="E658" s="39" t="str">
        <f>IF(Eksplikatsioon!F659=0,"",Eksplikatsioon!F659)</f>
        <v/>
      </c>
      <c r="F658" s="39" t="str">
        <f>IF(Eksplikatsioon!G659=0,"",Eksplikatsioon!G659)</f>
        <v/>
      </c>
      <c r="G658" s="39" t="str">
        <f>IF(Eksplikatsioon!I659=0,"",Eksplikatsioon!I659)</f>
        <v/>
      </c>
      <c r="H658" s="39" t="str">
        <f>IF(Eksplikatsioon!J659=0,"",Eksplikatsioon!J659)</f>
        <v/>
      </c>
      <c r="I658" s="39" t="str">
        <f>IF(Eksplikatsioon!K659=0,"",Eksplikatsioon!K659)</f>
        <v/>
      </c>
    </row>
    <row r="659" spans="1:9" x14ac:dyDescent="0.25">
      <c r="A659" s="39" t="str">
        <f>IF(Eksplikatsioon!A660=0,"",Eksplikatsioon!A660)</f>
        <v/>
      </c>
      <c r="B659" s="39" t="str">
        <f>IF(Eksplikatsioon!B660=0,"",Eksplikatsioon!B660)</f>
        <v/>
      </c>
      <c r="C659" s="39" t="str">
        <f>IF(Eksplikatsioon!C660=0,"",Eksplikatsioon!C660)</f>
        <v/>
      </c>
      <c r="D659" s="39" t="str">
        <f>IF(Eksplikatsioon!D660=0,"",Eksplikatsioon!D660)</f>
        <v/>
      </c>
      <c r="E659" s="39" t="str">
        <f>IF(Eksplikatsioon!F660=0,"",Eksplikatsioon!F660)</f>
        <v/>
      </c>
      <c r="F659" s="39" t="str">
        <f>IF(Eksplikatsioon!G660=0,"",Eksplikatsioon!G660)</f>
        <v/>
      </c>
      <c r="G659" s="39" t="str">
        <f>IF(Eksplikatsioon!I660=0,"",Eksplikatsioon!I660)</f>
        <v/>
      </c>
      <c r="H659" s="39" t="str">
        <f>IF(Eksplikatsioon!J660=0,"",Eksplikatsioon!J660)</f>
        <v/>
      </c>
      <c r="I659" s="39" t="str">
        <f>IF(Eksplikatsioon!K660=0,"",Eksplikatsioon!K660)</f>
        <v/>
      </c>
    </row>
    <row r="660" spans="1:9" x14ac:dyDescent="0.25">
      <c r="A660" s="39" t="str">
        <f>IF(Eksplikatsioon!A661=0,"",Eksplikatsioon!A661)</f>
        <v/>
      </c>
      <c r="B660" s="39" t="str">
        <f>IF(Eksplikatsioon!B661=0,"",Eksplikatsioon!B661)</f>
        <v/>
      </c>
      <c r="C660" s="39" t="str">
        <f>IF(Eksplikatsioon!C661=0,"",Eksplikatsioon!C661)</f>
        <v/>
      </c>
      <c r="D660" s="39" t="str">
        <f>IF(Eksplikatsioon!D661=0,"",Eksplikatsioon!D661)</f>
        <v/>
      </c>
      <c r="E660" s="39" t="str">
        <f>IF(Eksplikatsioon!F661=0,"",Eksplikatsioon!F661)</f>
        <v/>
      </c>
      <c r="F660" s="39" t="str">
        <f>IF(Eksplikatsioon!G661=0,"",Eksplikatsioon!G661)</f>
        <v/>
      </c>
      <c r="G660" s="39" t="str">
        <f>IF(Eksplikatsioon!I661=0,"",Eksplikatsioon!I661)</f>
        <v/>
      </c>
      <c r="H660" s="39" t="str">
        <f>IF(Eksplikatsioon!J661=0,"",Eksplikatsioon!J661)</f>
        <v/>
      </c>
      <c r="I660" s="39" t="str">
        <f>IF(Eksplikatsioon!K661=0,"",Eksplikatsioon!K661)</f>
        <v/>
      </c>
    </row>
    <row r="661" spans="1:9" x14ac:dyDescent="0.25">
      <c r="A661" s="39" t="str">
        <f>IF(Eksplikatsioon!A662=0,"",Eksplikatsioon!A662)</f>
        <v/>
      </c>
      <c r="B661" s="39" t="str">
        <f>IF(Eksplikatsioon!B662=0,"",Eksplikatsioon!B662)</f>
        <v/>
      </c>
      <c r="C661" s="39" t="str">
        <f>IF(Eksplikatsioon!C662=0,"",Eksplikatsioon!C662)</f>
        <v/>
      </c>
      <c r="D661" s="39" t="str">
        <f>IF(Eksplikatsioon!D662=0,"",Eksplikatsioon!D662)</f>
        <v/>
      </c>
      <c r="E661" s="39" t="str">
        <f>IF(Eksplikatsioon!F662=0,"",Eksplikatsioon!F662)</f>
        <v/>
      </c>
      <c r="F661" s="39" t="str">
        <f>IF(Eksplikatsioon!G662=0,"",Eksplikatsioon!G662)</f>
        <v/>
      </c>
      <c r="G661" s="39" t="str">
        <f>IF(Eksplikatsioon!I662=0,"",Eksplikatsioon!I662)</f>
        <v/>
      </c>
      <c r="H661" s="39" t="str">
        <f>IF(Eksplikatsioon!J662=0,"",Eksplikatsioon!J662)</f>
        <v/>
      </c>
      <c r="I661" s="39" t="str">
        <f>IF(Eksplikatsioon!K662=0,"",Eksplikatsioon!K662)</f>
        <v/>
      </c>
    </row>
    <row r="662" spans="1:9" x14ac:dyDescent="0.25">
      <c r="A662" s="39" t="str">
        <f>IF(Eksplikatsioon!A663=0,"",Eksplikatsioon!A663)</f>
        <v/>
      </c>
      <c r="B662" s="39" t="str">
        <f>IF(Eksplikatsioon!B663=0,"",Eksplikatsioon!B663)</f>
        <v/>
      </c>
      <c r="C662" s="39" t="str">
        <f>IF(Eksplikatsioon!C663=0,"",Eksplikatsioon!C663)</f>
        <v/>
      </c>
      <c r="D662" s="39" t="str">
        <f>IF(Eksplikatsioon!D663=0,"",Eksplikatsioon!D663)</f>
        <v/>
      </c>
      <c r="E662" s="39" t="str">
        <f>IF(Eksplikatsioon!F663=0,"",Eksplikatsioon!F663)</f>
        <v/>
      </c>
      <c r="F662" s="39" t="str">
        <f>IF(Eksplikatsioon!G663=0,"",Eksplikatsioon!G663)</f>
        <v/>
      </c>
      <c r="G662" s="39" t="str">
        <f>IF(Eksplikatsioon!I663=0,"",Eksplikatsioon!I663)</f>
        <v/>
      </c>
      <c r="H662" s="39" t="str">
        <f>IF(Eksplikatsioon!J663=0,"",Eksplikatsioon!J663)</f>
        <v/>
      </c>
      <c r="I662" s="39" t="str">
        <f>IF(Eksplikatsioon!K663=0,"",Eksplikatsioon!K663)</f>
        <v/>
      </c>
    </row>
    <row r="663" spans="1:9" x14ac:dyDescent="0.25">
      <c r="A663" s="39" t="str">
        <f>IF(Eksplikatsioon!A664=0,"",Eksplikatsioon!A664)</f>
        <v/>
      </c>
      <c r="B663" s="39" t="str">
        <f>IF(Eksplikatsioon!B664=0,"",Eksplikatsioon!B664)</f>
        <v/>
      </c>
      <c r="C663" s="39" t="str">
        <f>IF(Eksplikatsioon!C664=0,"",Eksplikatsioon!C664)</f>
        <v/>
      </c>
      <c r="D663" s="39" t="str">
        <f>IF(Eksplikatsioon!D664=0,"",Eksplikatsioon!D664)</f>
        <v/>
      </c>
      <c r="E663" s="39" t="str">
        <f>IF(Eksplikatsioon!F664=0,"",Eksplikatsioon!F664)</f>
        <v/>
      </c>
      <c r="F663" s="39" t="str">
        <f>IF(Eksplikatsioon!G664=0,"",Eksplikatsioon!G664)</f>
        <v/>
      </c>
      <c r="G663" s="39" t="str">
        <f>IF(Eksplikatsioon!I664=0,"",Eksplikatsioon!I664)</f>
        <v/>
      </c>
      <c r="H663" s="39" t="str">
        <f>IF(Eksplikatsioon!J664=0,"",Eksplikatsioon!J664)</f>
        <v/>
      </c>
      <c r="I663" s="39" t="str">
        <f>IF(Eksplikatsioon!K664=0,"",Eksplikatsioon!K664)</f>
        <v/>
      </c>
    </row>
    <row r="664" spans="1:9" x14ac:dyDescent="0.25">
      <c r="A664" s="39" t="str">
        <f>IF(Eksplikatsioon!A665=0,"",Eksplikatsioon!A665)</f>
        <v/>
      </c>
      <c r="B664" s="39" t="str">
        <f>IF(Eksplikatsioon!B665=0,"",Eksplikatsioon!B665)</f>
        <v/>
      </c>
      <c r="C664" s="39" t="str">
        <f>IF(Eksplikatsioon!C665=0,"",Eksplikatsioon!C665)</f>
        <v/>
      </c>
      <c r="D664" s="39" t="str">
        <f>IF(Eksplikatsioon!D665=0,"",Eksplikatsioon!D665)</f>
        <v/>
      </c>
      <c r="E664" s="39" t="str">
        <f>IF(Eksplikatsioon!F665=0,"",Eksplikatsioon!F665)</f>
        <v/>
      </c>
      <c r="F664" s="39" t="str">
        <f>IF(Eksplikatsioon!G665=0,"",Eksplikatsioon!G665)</f>
        <v/>
      </c>
      <c r="G664" s="39" t="str">
        <f>IF(Eksplikatsioon!I665=0,"",Eksplikatsioon!I665)</f>
        <v/>
      </c>
      <c r="H664" s="39" t="str">
        <f>IF(Eksplikatsioon!J665=0,"",Eksplikatsioon!J665)</f>
        <v/>
      </c>
      <c r="I664" s="39" t="str">
        <f>IF(Eksplikatsioon!K665=0,"",Eksplikatsioon!K665)</f>
        <v/>
      </c>
    </row>
    <row r="665" spans="1:9" x14ac:dyDescent="0.25">
      <c r="A665" s="39" t="str">
        <f>IF(Eksplikatsioon!A666=0,"",Eksplikatsioon!A666)</f>
        <v/>
      </c>
      <c r="B665" s="39" t="str">
        <f>IF(Eksplikatsioon!B666=0,"",Eksplikatsioon!B666)</f>
        <v/>
      </c>
      <c r="C665" s="39" t="str">
        <f>IF(Eksplikatsioon!C666=0,"",Eksplikatsioon!C666)</f>
        <v/>
      </c>
      <c r="D665" s="39" t="str">
        <f>IF(Eksplikatsioon!D666=0,"",Eksplikatsioon!D666)</f>
        <v/>
      </c>
      <c r="E665" s="39" t="str">
        <f>IF(Eksplikatsioon!F666=0,"",Eksplikatsioon!F666)</f>
        <v/>
      </c>
      <c r="F665" s="39" t="str">
        <f>IF(Eksplikatsioon!G666=0,"",Eksplikatsioon!G666)</f>
        <v/>
      </c>
      <c r="G665" s="39" t="str">
        <f>IF(Eksplikatsioon!I666=0,"",Eksplikatsioon!I666)</f>
        <v/>
      </c>
      <c r="H665" s="39" t="str">
        <f>IF(Eksplikatsioon!J666=0,"",Eksplikatsioon!J666)</f>
        <v/>
      </c>
      <c r="I665" s="39" t="str">
        <f>IF(Eksplikatsioon!K666=0,"",Eksplikatsioon!K666)</f>
        <v/>
      </c>
    </row>
    <row r="666" spans="1:9" x14ac:dyDescent="0.25">
      <c r="A666" s="39" t="str">
        <f>IF(Eksplikatsioon!A667=0,"",Eksplikatsioon!A667)</f>
        <v/>
      </c>
      <c r="B666" s="39" t="str">
        <f>IF(Eksplikatsioon!B667=0,"",Eksplikatsioon!B667)</f>
        <v/>
      </c>
      <c r="C666" s="39" t="str">
        <f>IF(Eksplikatsioon!C667=0,"",Eksplikatsioon!C667)</f>
        <v/>
      </c>
      <c r="D666" s="39" t="str">
        <f>IF(Eksplikatsioon!D667=0,"",Eksplikatsioon!D667)</f>
        <v/>
      </c>
      <c r="E666" s="39" t="str">
        <f>IF(Eksplikatsioon!F667=0,"",Eksplikatsioon!F667)</f>
        <v/>
      </c>
      <c r="F666" s="39" t="str">
        <f>IF(Eksplikatsioon!G667=0,"",Eksplikatsioon!G667)</f>
        <v/>
      </c>
      <c r="G666" s="39" t="str">
        <f>IF(Eksplikatsioon!I667=0,"",Eksplikatsioon!I667)</f>
        <v/>
      </c>
      <c r="H666" s="39" t="str">
        <f>IF(Eksplikatsioon!J667=0,"",Eksplikatsioon!J667)</f>
        <v/>
      </c>
      <c r="I666" s="39" t="str">
        <f>IF(Eksplikatsioon!K667=0,"",Eksplikatsioon!K667)</f>
        <v/>
      </c>
    </row>
    <row r="667" spans="1:9" x14ac:dyDescent="0.25">
      <c r="A667" s="39" t="str">
        <f>IF(Eksplikatsioon!A668=0,"",Eksplikatsioon!A668)</f>
        <v/>
      </c>
      <c r="B667" s="39" t="str">
        <f>IF(Eksplikatsioon!B668=0,"",Eksplikatsioon!B668)</f>
        <v/>
      </c>
      <c r="C667" s="39" t="str">
        <f>IF(Eksplikatsioon!C668=0,"",Eksplikatsioon!C668)</f>
        <v/>
      </c>
      <c r="D667" s="39" t="str">
        <f>IF(Eksplikatsioon!D668=0,"",Eksplikatsioon!D668)</f>
        <v/>
      </c>
      <c r="E667" s="39" t="str">
        <f>IF(Eksplikatsioon!F668=0,"",Eksplikatsioon!F668)</f>
        <v/>
      </c>
      <c r="F667" s="39" t="str">
        <f>IF(Eksplikatsioon!G668=0,"",Eksplikatsioon!G668)</f>
        <v/>
      </c>
      <c r="G667" s="39" t="str">
        <f>IF(Eksplikatsioon!I668=0,"",Eksplikatsioon!I668)</f>
        <v/>
      </c>
      <c r="H667" s="39" t="str">
        <f>IF(Eksplikatsioon!J668=0,"",Eksplikatsioon!J668)</f>
        <v/>
      </c>
      <c r="I667" s="39" t="str">
        <f>IF(Eksplikatsioon!K668=0,"",Eksplikatsioon!K668)</f>
        <v/>
      </c>
    </row>
    <row r="668" spans="1:9" x14ac:dyDescent="0.25">
      <c r="A668" s="39" t="str">
        <f>IF(Eksplikatsioon!A669=0,"",Eksplikatsioon!A669)</f>
        <v/>
      </c>
      <c r="B668" s="39" t="str">
        <f>IF(Eksplikatsioon!B669=0,"",Eksplikatsioon!B669)</f>
        <v/>
      </c>
      <c r="C668" s="39" t="str">
        <f>IF(Eksplikatsioon!C669=0,"",Eksplikatsioon!C669)</f>
        <v/>
      </c>
      <c r="D668" s="39" t="str">
        <f>IF(Eksplikatsioon!D669=0,"",Eksplikatsioon!D669)</f>
        <v/>
      </c>
      <c r="E668" s="39" t="str">
        <f>IF(Eksplikatsioon!F669=0,"",Eksplikatsioon!F669)</f>
        <v/>
      </c>
      <c r="F668" s="39" t="str">
        <f>IF(Eksplikatsioon!G669=0,"",Eksplikatsioon!G669)</f>
        <v/>
      </c>
      <c r="G668" s="39" t="str">
        <f>IF(Eksplikatsioon!I669=0,"",Eksplikatsioon!I669)</f>
        <v/>
      </c>
      <c r="H668" s="39" t="str">
        <f>IF(Eksplikatsioon!J669=0,"",Eksplikatsioon!J669)</f>
        <v/>
      </c>
      <c r="I668" s="39" t="str">
        <f>IF(Eksplikatsioon!K669=0,"",Eksplikatsioon!K669)</f>
        <v/>
      </c>
    </row>
    <row r="669" spans="1:9" x14ac:dyDescent="0.25">
      <c r="A669" s="39" t="str">
        <f>IF(Eksplikatsioon!A670=0,"",Eksplikatsioon!A670)</f>
        <v/>
      </c>
      <c r="B669" s="39" t="str">
        <f>IF(Eksplikatsioon!B670=0,"",Eksplikatsioon!B670)</f>
        <v/>
      </c>
      <c r="C669" s="39" t="str">
        <f>IF(Eksplikatsioon!C670=0,"",Eksplikatsioon!C670)</f>
        <v/>
      </c>
      <c r="D669" s="39" t="str">
        <f>IF(Eksplikatsioon!D670=0,"",Eksplikatsioon!D670)</f>
        <v/>
      </c>
      <c r="E669" s="39" t="str">
        <f>IF(Eksplikatsioon!F670=0,"",Eksplikatsioon!F670)</f>
        <v/>
      </c>
      <c r="F669" s="39" t="str">
        <f>IF(Eksplikatsioon!G670=0,"",Eksplikatsioon!G670)</f>
        <v/>
      </c>
      <c r="G669" s="39" t="str">
        <f>IF(Eksplikatsioon!I670=0,"",Eksplikatsioon!I670)</f>
        <v/>
      </c>
      <c r="H669" s="39" t="str">
        <f>IF(Eksplikatsioon!J670=0,"",Eksplikatsioon!J670)</f>
        <v/>
      </c>
      <c r="I669" s="39" t="str">
        <f>IF(Eksplikatsioon!K670=0,"",Eksplikatsioon!K670)</f>
        <v/>
      </c>
    </row>
    <row r="670" spans="1:9" x14ac:dyDescent="0.25">
      <c r="A670" s="39" t="str">
        <f>IF(Eksplikatsioon!A671=0,"",Eksplikatsioon!A671)</f>
        <v/>
      </c>
      <c r="B670" s="39" t="str">
        <f>IF(Eksplikatsioon!B671=0,"",Eksplikatsioon!B671)</f>
        <v/>
      </c>
      <c r="C670" s="39" t="str">
        <f>IF(Eksplikatsioon!C671=0,"",Eksplikatsioon!C671)</f>
        <v/>
      </c>
      <c r="D670" s="39" t="str">
        <f>IF(Eksplikatsioon!D671=0,"",Eksplikatsioon!D671)</f>
        <v/>
      </c>
      <c r="E670" s="39" t="str">
        <f>IF(Eksplikatsioon!F671=0,"",Eksplikatsioon!F671)</f>
        <v/>
      </c>
      <c r="F670" s="39" t="str">
        <f>IF(Eksplikatsioon!G671=0,"",Eksplikatsioon!G671)</f>
        <v/>
      </c>
      <c r="G670" s="39" t="str">
        <f>IF(Eksplikatsioon!I671=0,"",Eksplikatsioon!I671)</f>
        <v/>
      </c>
      <c r="H670" s="39" t="str">
        <f>IF(Eksplikatsioon!J671=0,"",Eksplikatsioon!J671)</f>
        <v/>
      </c>
      <c r="I670" s="39" t="str">
        <f>IF(Eksplikatsioon!K671=0,"",Eksplikatsioon!K671)</f>
        <v/>
      </c>
    </row>
    <row r="671" spans="1:9" x14ac:dyDescent="0.25">
      <c r="A671" s="39" t="str">
        <f>IF(Eksplikatsioon!A672=0,"",Eksplikatsioon!A672)</f>
        <v/>
      </c>
      <c r="B671" s="39" t="str">
        <f>IF(Eksplikatsioon!B672=0,"",Eksplikatsioon!B672)</f>
        <v/>
      </c>
      <c r="C671" s="39" t="str">
        <f>IF(Eksplikatsioon!C672=0,"",Eksplikatsioon!C672)</f>
        <v/>
      </c>
      <c r="D671" s="39" t="str">
        <f>IF(Eksplikatsioon!D672=0,"",Eksplikatsioon!D672)</f>
        <v/>
      </c>
      <c r="E671" s="39" t="str">
        <f>IF(Eksplikatsioon!F672=0,"",Eksplikatsioon!F672)</f>
        <v/>
      </c>
      <c r="F671" s="39" t="str">
        <f>IF(Eksplikatsioon!G672=0,"",Eksplikatsioon!G672)</f>
        <v/>
      </c>
      <c r="G671" s="39" t="str">
        <f>IF(Eksplikatsioon!I672=0,"",Eksplikatsioon!I672)</f>
        <v/>
      </c>
      <c r="H671" s="39" t="str">
        <f>IF(Eksplikatsioon!J672=0,"",Eksplikatsioon!J672)</f>
        <v/>
      </c>
      <c r="I671" s="39" t="str">
        <f>IF(Eksplikatsioon!K672=0,"",Eksplikatsioon!K672)</f>
        <v/>
      </c>
    </row>
    <row r="672" spans="1:9" x14ac:dyDescent="0.25">
      <c r="A672" s="39" t="str">
        <f>IF(Eksplikatsioon!A673=0,"",Eksplikatsioon!A673)</f>
        <v/>
      </c>
      <c r="B672" s="39" t="str">
        <f>IF(Eksplikatsioon!B673=0,"",Eksplikatsioon!B673)</f>
        <v/>
      </c>
      <c r="C672" s="39" t="str">
        <f>IF(Eksplikatsioon!C673=0,"",Eksplikatsioon!C673)</f>
        <v/>
      </c>
      <c r="D672" s="39" t="str">
        <f>IF(Eksplikatsioon!D673=0,"",Eksplikatsioon!D673)</f>
        <v/>
      </c>
      <c r="E672" s="39" t="str">
        <f>IF(Eksplikatsioon!F673=0,"",Eksplikatsioon!F673)</f>
        <v/>
      </c>
      <c r="F672" s="39" t="str">
        <f>IF(Eksplikatsioon!G673=0,"",Eksplikatsioon!G673)</f>
        <v/>
      </c>
      <c r="G672" s="39" t="str">
        <f>IF(Eksplikatsioon!I673=0,"",Eksplikatsioon!I673)</f>
        <v/>
      </c>
      <c r="H672" s="39" t="str">
        <f>IF(Eksplikatsioon!J673=0,"",Eksplikatsioon!J673)</f>
        <v/>
      </c>
      <c r="I672" s="39" t="str">
        <f>IF(Eksplikatsioon!K673=0,"",Eksplikatsioon!K673)</f>
        <v/>
      </c>
    </row>
    <row r="673" spans="1:9" x14ac:dyDescent="0.25">
      <c r="A673" s="39" t="str">
        <f>IF(Eksplikatsioon!A674=0,"",Eksplikatsioon!A674)</f>
        <v/>
      </c>
      <c r="B673" s="39" t="str">
        <f>IF(Eksplikatsioon!B674=0,"",Eksplikatsioon!B674)</f>
        <v/>
      </c>
      <c r="C673" s="39" t="str">
        <f>IF(Eksplikatsioon!C674=0,"",Eksplikatsioon!C674)</f>
        <v/>
      </c>
      <c r="D673" s="39" t="str">
        <f>IF(Eksplikatsioon!D674=0,"",Eksplikatsioon!D674)</f>
        <v/>
      </c>
      <c r="E673" s="39" t="str">
        <f>IF(Eksplikatsioon!F674=0,"",Eksplikatsioon!F674)</f>
        <v/>
      </c>
      <c r="F673" s="39" t="str">
        <f>IF(Eksplikatsioon!G674=0,"",Eksplikatsioon!G674)</f>
        <v/>
      </c>
      <c r="G673" s="39" t="str">
        <f>IF(Eksplikatsioon!I674=0,"",Eksplikatsioon!I674)</f>
        <v/>
      </c>
      <c r="H673" s="39" t="str">
        <f>IF(Eksplikatsioon!J674=0,"",Eksplikatsioon!J674)</f>
        <v/>
      </c>
      <c r="I673" s="39" t="str">
        <f>IF(Eksplikatsioon!K674=0,"",Eksplikatsioon!K674)</f>
        <v/>
      </c>
    </row>
    <row r="674" spans="1:9" x14ac:dyDescent="0.25">
      <c r="A674" s="39" t="str">
        <f>IF(Eksplikatsioon!A675=0,"",Eksplikatsioon!A675)</f>
        <v/>
      </c>
      <c r="B674" s="39" t="str">
        <f>IF(Eksplikatsioon!B675=0,"",Eksplikatsioon!B675)</f>
        <v/>
      </c>
      <c r="C674" s="39" t="str">
        <f>IF(Eksplikatsioon!C675=0,"",Eksplikatsioon!C675)</f>
        <v/>
      </c>
      <c r="D674" s="39" t="str">
        <f>IF(Eksplikatsioon!D675=0,"",Eksplikatsioon!D675)</f>
        <v/>
      </c>
      <c r="E674" s="39" t="str">
        <f>IF(Eksplikatsioon!F675=0,"",Eksplikatsioon!F675)</f>
        <v/>
      </c>
      <c r="F674" s="39" t="str">
        <f>IF(Eksplikatsioon!G675=0,"",Eksplikatsioon!G675)</f>
        <v/>
      </c>
      <c r="G674" s="39" t="str">
        <f>IF(Eksplikatsioon!I675=0,"",Eksplikatsioon!I675)</f>
        <v/>
      </c>
      <c r="H674" s="39" t="str">
        <f>IF(Eksplikatsioon!J675=0,"",Eksplikatsioon!J675)</f>
        <v/>
      </c>
      <c r="I674" s="39" t="str">
        <f>IF(Eksplikatsioon!K675=0,"",Eksplikatsioon!K675)</f>
        <v/>
      </c>
    </row>
    <row r="675" spans="1:9" x14ac:dyDescent="0.25">
      <c r="A675" s="39" t="str">
        <f>IF(Eksplikatsioon!A676=0,"",Eksplikatsioon!A676)</f>
        <v/>
      </c>
      <c r="B675" s="39" t="str">
        <f>IF(Eksplikatsioon!B676=0,"",Eksplikatsioon!B676)</f>
        <v/>
      </c>
      <c r="C675" s="39" t="str">
        <f>IF(Eksplikatsioon!C676=0,"",Eksplikatsioon!C676)</f>
        <v/>
      </c>
      <c r="D675" s="39" t="str">
        <f>IF(Eksplikatsioon!D676=0,"",Eksplikatsioon!D676)</f>
        <v/>
      </c>
      <c r="E675" s="39" t="str">
        <f>IF(Eksplikatsioon!F676=0,"",Eksplikatsioon!F676)</f>
        <v/>
      </c>
      <c r="F675" s="39" t="str">
        <f>IF(Eksplikatsioon!G676=0,"",Eksplikatsioon!G676)</f>
        <v/>
      </c>
      <c r="G675" s="39" t="str">
        <f>IF(Eksplikatsioon!I676=0,"",Eksplikatsioon!I676)</f>
        <v/>
      </c>
      <c r="H675" s="39" t="str">
        <f>IF(Eksplikatsioon!J676=0,"",Eksplikatsioon!J676)</f>
        <v/>
      </c>
      <c r="I675" s="39" t="str">
        <f>IF(Eksplikatsioon!K676=0,"",Eksplikatsioon!K676)</f>
        <v/>
      </c>
    </row>
    <row r="676" spans="1:9" x14ac:dyDescent="0.25">
      <c r="A676" s="39" t="str">
        <f>IF(Eksplikatsioon!A677=0,"",Eksplikatsioon!A677)</f>
        <v/>
      </c>
      <c r="B676" s="39" t="str">
        <f>IF(Eksplikatsioon!B677=0,"",Eksplikatsioon!B677)</f>
        <v/>
      </c>
      <c r="C676" s="39" t="str">
        <f>IF(Eksplikatsioon!C677=0,"",Eksplikatsioon!C677)</f>
        <v/>
      </c>
      <c r="D676" s="39" t="str">
        <f>IF(Eksplikatsioon!D677=0,"",Eksplikatsioon!D677)</f>
        <v/>
      </c>
      <c r="E676" s="39" t="str">
        <f>IF(Eksplikatsioon!F677=0,"",Eksplikatsioon!F677)</f>
        <v/>
      </c>
      <c r="F676" s="39" t="str">
        <f>IF(Eksplikatsioon!G677=0,"",Eksplikatsioon!G677)</f>
        <v/>
      </c>
      <c r="G676" s="39" t="str">
        <f>IF(Eksplikatsioon!I677=0,"",Eksplikatsioon!I677)</f>
        <v/>
      </c>
      <c r="H676" s="39" t="str">
        <f>IF(Eksplikatsioon!J677=0,"",Eksplikatsioon!J677)</f>
        <v/>
      </c>
      <c r="I676" s="39" t="str">
        <f>IF(Eksplikatsioon!K677=0,"",Eksplikatsioon!K677)</f>
        <v/>
      </c>
    </row>
    <row r="677" spans="1:9" x14ac:dyDescent="0.25">
      <c r="A677" s="39" t="str">
        <f>IF(Eksplikatsioon!A678=0,"",Eksplikatsioon!A678)</f>
        <v/>
      </c>
      <c r="B677" s="39" t="str">
        <f>IF(Eksplikatsioon!B678=0,"",Eksplikatsioon!B678)</f>
        <v/>
      </c>
      <c r="C677" s="39" t="str">
        <f>IF(Eksplikatsioon!C678=0,"",Eksplikatsioon!C678)</f>
        <v/>
      </c>
      <c r="D677" s="39" t="str">
        <f>IF(Eksplikatsioon!D678=0,"",Eksplikatsioon!D678)</f>
        <v/>
      </c>
      <c r="E677" s="39" t="str">
        <f>IF(Eksplikatsioon!F678=0,"",Eksplikatsioon!F678)</f>
        <v/>
      </c>
      <c r="F677" s="39" t="str">
        <f>IF(Eksplikatsioon!G678=0,"",Eksplikatsioon!G678)</f>
        <v/>
      </c>
      <c r="G677" s="39" t="str">
        <f>IF(Eksplikatsioon!I678=0,"",Eksplikatsioon!I678)</f>
        <v/>
      </c>
      <c r="H677" s="39" t="str">
        <f>IF(Eksplikatsioon!J678=0,"",Eksplikatsioon!J678)</f>
        <v/>
      </c>
      <c r="I677" s="39" t="str">
        <f>IF(Eksplikatsioon!K678=0,"",Eksplikatsioon!K678)</f>
        <v/>
      </c>
    </row>
    <row r="678" spans="1:9" x14ac:dyDescent="0.25">
      <c r="A678" s="39" t="str">
        <f>IF(Eksplikatsioon!A679=0,"",Eksplikatsioon!A679)</f>
        <v/>
      </c>
      <c r="B678" s="39" t="str">
        <f>IF(Eksplikatsioon!B679=0,"",Eksplikatsioon!B679)</f>
        <v/>
      </c>
      <c r="C678" s="39" t="str">
        <f>IF(Eksplikatsioon!C679=0,"",Eksplikatsioon!C679)</f>
        <v/>
      </c>
      <c r="D678" s="39" t="str">
        <f>IF(Eksplikatsioon!D679=0,"",Eksplikatsioon!D679)</f>
        <v/>
      </c>
      <c r="E678" s="39" t="str">
        <f>IF(Eksplikatsioon!F679=0,"",Eksplikatsioon!F679)</f>
        <v/>
      </c>
      <c r="F678" s="39" t="str">
        <f>IF(Eksplikatsioon!G679=0,"",Eksplikatsioon!G679)</f>
        <v/>
      </c>
      <c r="G678" s="39" t="str">
        <f>IF(Eksplikatsioon!I679=0,"",Eksplikatsioon!I679)</f>
        <v/>
      </c>
      <c r="H678" s="39" t="str">
        <f>IF(Eksplikatsioon!J679=0,"",Eksplikatsioon!J679)</f>
        <v/>
      </c>
      <c r="I678" s="39" t="str">
        <f>IF(Eksplikatsioon!K679=0,"",Eksplikatsioon!K679)</f>
        <v/>
      </c>
    </row>
    <row r="679" spans="1:9" x14ac:dyDescent="0.25">
      <c r="A679" s="39" t="str">
        <f>IF(Eksplikatsioon!A680=0,"",Eksplikatsioon!A680)</f>
        <v/>
      </c>
      <c r="B679" s="39" t="str">
        <f>IF(Eksplikatsioon!B680=0,"",Eksplikatsioon!B680)</f>
        <v/>
      </c>
      <c r="C679" s="39" t="str">
        <f>IF(Eksplikatsioon!C680=0,"",Eksplikatsioon!C680)</f>
        <v/>
      </c>
      <c r="D679" s="39" t="str">
        <f>IF(Eksplikatsioon!D680=0,"",Eksplikatsioon!D680)</f>
        <v/>
      </c>
      <c r="E679" s="39" t="str">
        <f>IF(Eksplikatsioon!F680=0,"",Eksplikatsioon!F680)</f>
        <v/>
      </c>
      <c r="F679" s="39" t="str">
        <f>IF(Eksplikatsioon!G680=0,"",Eksplikatsioon!G680)</f>
        <v/>
      </c>
      <c r="G679" s="39" t="str">
        <f>IF(Eksplikatsioon!I680=0,"",Eksplikatsioon!I680)</f>
        <v/>
      </c>
      <c r="H679" s="39" t="str">
        <f>IF(Eksplikatsioon!J680=0,"",Eksplikatsioon!J680)</f>
        <v/>
      </c>
      <c r="I679" s="39" t="str">
        <f>IF(Eksplikatsioon!K680=0,"",Eksplikatsioon!K680)</f>
        <v/>
      </c>
    </row>
    <row r="680" spans="1:9" x14ac:dyDescent="0.25">
      <c r="A680" s="39" t="str">
        <f>IF(Eksplikatsioon!A681=0,"",Eksplikatsioon!A681)</f>
        <v/>
      </c>
      <c r="B680" s="39" t="str">
        <f>IF(Eksplikatsioon!B681=0,"",Eksplikatsioon!B681)</f>
        <v/>
      </c>
      <c r="C680" s="39" t="str">
        <f>IF(Eksplikatsioon!C681=0,"",Eksplikatsioon!C681)</f>
        <v/>
      </c>
      <c r="D680" s="39" t="str">
        <f>IF(Eksplikatsioon!D681=0,"",Eksplikatsioon!D681)</f>
        <v/>
      </c>
      <c r="E680" s="39" t="str">
        <f>IF(Eksplikatsioon!F681=0,"",Eksplikatsioon!F681)</f>
        <v/>
      </c>
      <c r="F680" s="39" t="str">
        <f>IF(Eksplikatsioon!G681=0,"",Eksplikatsioon!G681)</f>
        <v/>
      </c>
      <c r="G680" s="39" t="str">
        <f>IF(Eksplikatsioon!I681=0,"",Eksplikatsioon!I681)</f>
        <v/>
      </c>
      <c r="H680" s="39" t="str">
        <f>IF(Eksplikatsioon!J681=0,"",Eksplikatsioon!J681)</f>
        <v/>
      </c>
      <c r="I680" s="39" t="str">
        <f>IF(Eksplikatsioon!K681=0,"",Eksplikatsioon!K681)</f>
        <v/>
      </c>
    </row>
    <row r="681" spans="1:9" x14ac:dyDescent="0.25">
      <c r="A681" s="39" t="str">
        <f>IF(Eksplikatsioon!A682=0,"",Eksplikatsioon!A682)</f>
        <v/>
      </c>
      <c r="B681" s="39" t="str">
        <f>IF(Eksplikatsioon!B682=0,"",Eksplikatsioon!B682)</f>
        <v/>
      </c>
      <c r="C681" s="39" t="str">
        <f>IF(Eksplikatsioon!C682=0,"",Eksplikatsioon!C682)</f>
        <v/>
      </c>
      <c r="D681" s="39" t="str">
        <f>IF(Eksplikatsioon!D682=0,"",Eksplikatsioon!D682)</f>
        <v/>
      </c>
      <c r="E681" s="39" t="str">
        <f>IF(Eksplikatsioon!F682=0,"",Eksplikatsioon!F682)</f>
        <v/>
      </c>
      <c r="F681" s="39" t="str">
        <f>IF(Eksplikatsioon!G682=0,"",Eksplikatsioon!G682)</f>
        <v/>
      </c>
      <c r="G681" s="39" t="str">
        <f>IF(Eksplikatsioon!I682=0,"",Eksplikatsioon!I682)</f>
        <v/>
      </c>
      <c r="H681" s="39" t="str">
        <f>IF(Eksplikatsioon!J682=0,"",Eksplikatsioon!J682)</f>
        <v/>
      </c>
      <c r="I681" s="39" t="str">
        <f>IF(Eksplikatsioon!K682=0,"",Eksplikatsioon!K682)</f>
        <v/>
      </c>
    </row>
    <row r="682" spans="1:9" x14ac:dyDescent="0.25">
      <c r="A682" s="39" t="str">
        <f>IF(Eksplikatsioon!A683=0,"",Eksplikatsioon!A683)</f>
        <v/>
      </c>
      <c r="B682" s="39" t="str">
        <f>IF(Eksplikatsioon!B683=0,"",Eksplikatsioon!B683)</f>
        <v/>
      </c>
      <c r="C682" s="39" t="str">
        <f>IF(Eksplikatsioon!C683=0,"",Eksplikatsioon!C683)</f>
        <v/>
      </c>
      <c r="D682" s="39" t="str">
        <f>IF(Eksplikatsioon!D683=0,"",Eksplikatsioon!D683)</f>
        <v/>
      </c>
      <c r="E682" s="39" t="str">
        <f>IF(Eksplikatsioon!F683=0,"",Eksplikatsioon!F683)</f>
        <v/>
      </c>
      <c r="F682" s="39" t="str">
        <f>IF(Eksplikatsioon!G683=0,"",Eksplikatsioon!G683)</f>
        <v/>
      </c>
      <c r="G682" s="39" t="str">
        <f>IF(Eksplikatsioon!I683=0,"",Eksplikatsioon!I683)</f>
        <v/>
      </c>
      <c r="H682" s="39" t="str">
        <f>IF(Eksplikatsioon!J683=0,"",Eksplikatsioon!J683)</f>
        <v/>
      </c>
      <c r="I682" s="39" t="str">
        <f>IF(Eksplikatsioon!K683=0,"",Eksplikatsioon!K683)</f>
        <v/>
      </c>
    </row>
    <row r="683" spans="1:9" x14ac:dyDescent="0.25">
      <c r="A683" s="39" t="str">
        <f>IF(Eksplikatsioon!A684=0,"",Eksplikatsioon!A684)</f>
        <v/>
      </c>
      <c r="B683" s="39" t="str">
        <f>IF(Eksplikatsioon!B684=0,"",Eksplikatsioon!B684)</f>
        <v/>
      </c>
      <c r="C683" s="39" t="str">
        <f>IF(Eksplikatsioon!C684=0,"",Eksplikatsioon!C684)</f>
        <v/>
      </c>
      <c r="D683" s="39" t="str">
        <f>IF(Eksplikatsioon!D684=0,"",Eksplikatsioon!D684)</f>
        <v/>
      </c>
      <c r="E683" s="39" t="str">
        <f>IF(Eksplikatsioon!F684=0,"",Eksplikatsioon!F684)</f>
        <v/>
      </c>
      <c r="F683" s="39" t="str">
        <f>IF(Eksplikatsioon!G684=0,"",Eksplikatsioon!G684)</f>
        <v/>
      </c>
      <c r="G683" s="39" t="str">
        <f>IF(Eksplikatsioon!I684=0,"",Eksplikatsioon!I684)</f>
        <v/>
      </c>
      <c r="H683" s="39" t="str">
        <f>IF(Eksplikatsioon!J684=0,"",Eksplikatsioon!J684)</f>
        <v/>
      </c>
      <c r="I683" s="39" t="str">
        <f>IF(Eksplikatsioon!K684=0,"",Eksplikatsioon!K684)</f>
        <v/>
      </c>
    </row>
    <row r="684" spans="1:9" x14ac:dyDescent="0.25">
      <c r="A684" s="39" t="str">
        <f>IF(Eksplikatsioon!A685=0,"",Eksplikatsioon!A685)</f>
        <v/>
      </c>
      <c r="B684" s="39" t="str">
        <f>IF(Eksplikatsioon!B685=0,"",Eksplikatsioon!B685)</f>
        <v/>
      </c>
      <c r="C684" s="39" t="str">
        <f>IF(Eksplikatsioon!C685=0,"",Eksplikatsioon!C685)</f>
        <v/>
      </c>
      <c r="D684" s="39" t="str">
        <f>IF(Eksplikatsioon!D685=0,"",Eksplikatsioon!D685)</f>
        <v/>
      </c>
      <c r="E684" s="39" t="str">
        <f>IF(Eksplikatsioon!F685=0,"",Eksplikatsioon!F685)</f>
        <v/>
      </c>
      <c r="F684" s="39" t="str">
        <f>IF(Eksplikatsioon!G685=0,"",Eksplikatsioon!G685)</f>
        <v/>
      </c>
      <c r="G684" s="39" t="str">
        <f>IF(Eksplikatsioon!I685=0,"",Eksplikatsioon!I685)</f>
        <v/>
      </c>
      <c r="H684" s="39" t="str">
        <f>IF(Eksplikatsioon!J685=0,"",Eksplikatsioon!J685)</f>
        <v/>
      </c>
      <c r="I684" s="39" t="str">
        <f>IF(Eksplikatsioon!K685=0,"",Eksplikatsioon!K685)</f>
        <v/>
      </c>
    </row>
    <row r="685" spans="1:9" x14ac:dyDescent="0.25">
      <c r="A685" s="39" t="str">
        <f>IF(Eksplikatsioon!A686=0,"",Eksplikatsioon!A686)</f>
        <v/>
      </c>
      <c r="B685" s="39" t="str">
        <f>IF(Eksplikatsioon!B686=0,"",Eksplikatsioon!B686)</f>
        <v/>
      </c>
      <c r="C685" s="39" t="str">
        <f>IF(Eksplikatsioon!C686=0,"",Eksplikatsioon!C686)</f>
        <v/>
      </c>
      <c r="D685" s="39" t="str">
        <f>IF(Eksplikatsioon!D686=0,"",Eksplikatsioon!D686)</f>
        <v/>
      </c>
      <c r="E685" s="39" t="str">
        <f>IF(Eksplikatsioon!F686=0,"",Eksplikatsioon!F686)</f>
        <v/>
      </c>
      <c r="F685" s="39" t="str">
        <f>IF(Eksplikatsioon!G686=0,"",Eksplikatsioon!G686)</f>
        <v/>
      </c>
      <c r="G685" s="39" t="str">
        <f>IF(Eksplikatsioon!I686=0,"",Eksplikatsioon!I686)</f>
        <v/>
      </c>
      <c r="H685" s="39" t="str">
        <f>IF(Eksplikatsioon!J686=0,"",Eksplikatsioon!J686)</f>
        <v/>
      </c>
      <c r="I685" s="39" t="str">
        <f>IF(Eksplikatsioon!K686=0,"",Eksplikatsioon!K686)</f>
        <v/>
      </c>
    </row>
    <row r="686" spans="1:9" x14ac:dyDescent="0.25">
      <c r="A686" s="39" t="str">
        <f>IF(Eksplikatsioon!A687=0,"",Eksplikatsioon!A687)</f>
        <v/>
      </c>
      <c r="B686" s="39" t="str">
        <f>IF(Eksplikatsioon!B687=0,"",Eksplikatsioon!B687)</f>
        <v/>
      </c>
      <c r="C686" s="39" t="str">
        <f>IF(Eksplikatsioon!C687=0,"",Eksplikatsioon!C687)</f>
        <v/>
      </c>
      <c r="D686" s="39" t="str">
        <f>IF(Eksplikatsioon!D687=0,"",Eksplikatsioon!D687)</f>
        <v/>
      </c>
      <c r="E686" s="39" t="str">
        <f>IF(Eksplikatsioon!F687=0,"",Eksplikatsioon!F687)</f>
        <v/>
      </c>
      <c r="F686" s="39" t="str">
        <f>IF(Eksplikatsioon!G687=0,"",Eksplikatsioon!G687)</f>
        <v/>
      </c>
      <c r="G686" s="39" t="str">
        <f>IF(Eksplikatsioon!I687=0,"",Eksplikatsioon!I687)</f>
        <v/>
      </c>
      <c r="H686" s="39" t="str">
        <f>IF(Eksplikatsioon!J687=0,"",Eksplikatsioon!J687)</f>
        <v/>
      </c>
      <c r="I686" s="39" t="str">
        <f>IF(Eksplikatsioon!K687=0,"",Eksplikatsioon!K687)</f>
        <v/>
      </c>
    </row>
    <row r="687" spans="1:9" x14ac:dyDescent="0.25">
      <c r="A687" s="39" t="str">
        <f>IF(Eksplikatsioon!A688=0,"",Eksplikatsioon!A688)</f>
        <v/>
      </c>
      <c r="B687" s="39" t="str">
        <f>IF(Eksplikatsioon!B688=0,"",Eksplikatsioon!B688)</f>
        <v/>
      </c>
      <c r="C687" s="39" t="str">
        <f>IF(Eksplikatsioon!C688=0,"",Eksplikatsioon!C688)</f>
        <v/>
      </c>
      <c r="D687" s="39" t="str">
        <f>IF(Eksplikatsioon!D688=0,"",Eksplikatsioon!D688)</f>
        <v/>
      </c>
      <c r="E687" s="39" t="str">
        <f>IF(Eksplikatsioon!F688=0,"",Eksplikatsioon!F688)</f>
        <v/>
      </c>
      <c r="F687" s="39" t="str">
        <f>IF(Eksplikatsioon!G688=0,"",Eksplikatsioon!G688)</f>
        <v/>
      </c>
      <c r="G687" s="39" t="str">
        <f>IF(Eksplikatsioon!I688=0,"",Eksplikatsioon!I688)</f>
        <v/>
      </c>
      <c r="H687" s="39" t="str">
        <f>IF(Eksplikatsioon!J688=0,"",Eksplikatsioon!J688)</f>
        <v/>
      </c>
      <c r="I687" s="39" t="str">
        <f>IF(Eksplikatsioon!K688=0,"",Eksplikatsioon!K688)</f>
        <v/>
      </c>
    </row>
    <row r="688" spans="1:9" x14ac:dyDescent="0.25">
      <c r="A688" s="39" t="str">
        <f>IF(Eksplikatsioon!A689=0,"",Eksplikatsioon!A689)</f>
        <v/>
      </c>
      <c r="B688" s="39" t="str">
        <f>IF(Eksplikatsioon!B689=0,"",Eksplikatsioon!B689)</f>
        <v/>
      </c>
      <c r="C688" s="39" t="str">
        <f>IF(Eksplikatsioon!C689=0,"",Eksplikatsioon!C689)</f>
        <v/>
      </c>
      <c r="D688" s="39" t="str">
        <f>IF(Eksplikatsioon!D689=0,"",Eksplikatsioon!D689)</f>
        <v/>
      </c>
      <c r="E688" s="39" t="str">
        <f>IF(Eksplikatsioon!F689=0,"",Eksplikatsioon!F689)</f>
        <v/>
      </c>
      <c r="F688" s="39" t="str">
        <f>IF(Eksplikatsioon!G689=0,"",Eksplikatsioon!G689)</f>
        <v/>
      </c>
      <c r="G688" s="39" t="str">
        <f>IF(Eksplikatsioon!I689=0,"",Eksplikatsioon!I689)</f>
        <v/>
      </c>
      <c r="H688" s="39" t="str">
        <f>IF(Eksplikatsioon!J689=0,"",Eksplikatsioon!J689)</f>
        <v/>
      </c>
      <c r="I688" s="39" t="str">
        <f>IF(Eksplikatsioon!K689=0,"",Eksplikatsioon!K689)</f>
        <v/>
      </c>
    </row>
    <row r="689" spans="1:9" x14ac:dyDescent="0.25">
      <c r="A689" s="39" t="str">
        <f>IF(Eksplikatsioon!A690=0,"",Eksplikatsioon!A690)</f>
        <v/>
      </c>
      <c r="B689" s="39" t="str">
        <f>IF(Eksplikatsioon!B690=0,"",Eksplikatsioon!B690)</f>
        <v/>
      </c>
      <c r="C689" s="39" t="str">
        <f>IF(Eksplikatsioon!C690=0,"",Eksplikatsioon!C690)</f>
        <v/>
      </c>
      <c r="D689" s="39" t="str">
        <f>IF(Eksplikatsioon!D690=0,"",Eksplikatsioon!D690)</f>
        <v/>
      </c>
      <c r="E689" s="39" t="str">
        <f>IF(Eksplikatsioon!F690=0,"",Eksplikatsioon!F690)</f>
        <v/>
      </c>
      <c r="F689" s="39" t="str">
        <f>IF(Eksplikatsioon!G690=0,"",Eksplikatsioon!G690)</f>
        <v/>
      </c>
      <c r="G689" s="39" t="str">
        <f>IF(Eksplikatsioon!I690=0,"",Eksplikatsioon!I690)</f>
        <v/>
      </c>
      <c r="H689" s="39" t="str">
        <f>IF(Eksplikatsioon!J690=0,"",Eksplikatsioon!J690)</f>
        <v/>
      </c>
      <c r="I689" s="39" t="str">
        <f>IF(Eksplikatsioon!K690=0,"",Eksplikatsioon!K690)</f>
        <v/>
      </c>
    </row>
    <row r="690" spans="1:9" x14ac:dyDescent="0.25">
      <c r="A690" s="39" t="str">
        <f>IF(Eksplikatsioon!A691=0,"",Eksplikatsioon!A691)</f>
        <v/>
      </c>
      <c r="B690" s="39" t="str">
        <f>IF(Eksplikatsioon!B691=0,"",Eksplikatsioon!B691)</f>
        <v/>
      </c>
      <c r="C690" s="39" t="str">
        <f>IF(Eksplikatsioon!C691=0,"",Eksplikatsioon!C691)</f>
        <v/>
      </c>
      <c r="D690" s="39" t="str">
        <f>IF(Eksplikatsioon!D691=0,"",Eksplikatsioon!D691)</f>
        <v/>
      </c>
      <c r="E690" s="39" t="str">
        <f>IF(Eksplikatsioon!F691=0,"",Eksplikatsioon!F691)</f>
        <v/>
      </c>
      <c r="F690" s="39" t="str">
        <f>IF(Eksplikatsioon!G691=0,"",Eksplikatsioon!G691)</f>
        <v/>
      </c>
      <c r="G690" s="39" t="str">
        <f>IF(Eksplikatsioon!I691=0,"",Eksplikatsioon!I691)</f>
        <v/>
      </c>
      <c r="H690" s="39" t="str">
        <f>IF(Eksplikatsioon!J691=0,"",Eksplikatsioon!J691)</f>
        <v/>
      </c>
      <c r="I690" s="39" t="str">
        <f>IF(Eksplikatsioon!K691=0,"",Eksplikatsioon!K691)</f>
        <v/>
      </c>
    </row>
    <row r="691" spans="1:9" x14ac:dyDescent="0.25">
      <c r="A691" s="39" t="str">
        <f>IF(Eksplikatsioon!A692=0,"",Eksplikatsioon!A692)</f>
        <v/>
      </c>
      <c r="B691" s="39" t="str">
        <f>IF(Eksplikatsioon!B692=0,"",Eksplikatsioon!B692)</f>
        <v/>
      </c>
      <c r="C691" s="39" t="str">
        <f>IF(Eksplikatsioon!C692=0,"",Eksplikatsioon!C692)</f>
        <v/>
      </c>
      <c r="D691" s="39" t="str">
        <f>IF(Eksplikatsioon!D692=0,"",Eksplikatsioon!D692)</f>
        <v/>
      </c>
      <c r="E691" s="39" t="str">
        <f>IF(Eksplikatsioon!F692=0,"",Eksplikatsioon!F692)</f>
        <v/>
      </c>
      <c r="F691" s="39" t="str">
        <f>IF(Eksplikatsioon!G692=0,"",Eksplikatsioon!G692)</f>
        <v/>
      </c>
      <c r="G691" s="39" t="str">
        <f>IF(Eksplikatsioon!I692=0,"",Eksplikatsioon!I692)</f>
        <v/>
      </c>
      <c r="H691" s="39" t="str">
        <f>IF(Eksplikatsioon!J692=0,"",Eksplikatsioon!J692)</f>
        <v/>
      </c>
      <c r="I691" s="39" t="str">
        <f>IF(Eksplikatsioon!K692=0,"",Eksplikatsioon!K692)</f>
        <v/>
      </c>
    </row>
    <row r="692" spans="1:9" x14ac:dyDescent="0.25">
      <c r="A692" s="39" t="str">
        <f>IF(Eksplikatsioon!A693=0,"",Eksplikatsioon!A693)</f>
        <v/>
      </c>
      <c r="B692" s="39" t="str">
        <f>IF(Eksplikatsioon!B693=0,"",Eksplikatsioon!B693)</f>
        <v/>
      </c>
      <c r="C692" s="39" t="str">
        <f>IF(Eksplikatsioon!C693=0,"",Eksplikatsioon!C693)</f>
        <v/>
      </c>
      <c r="D692" s="39" t="str">
        <f>IF(Eksplikatsioon!D693=0,"",Eksplikatsioon!D693)</f>
        <v/>
      </c>
      <c r="E692" s="39" t="str">
        <f>IF(Eksplikatsioon!F693=0,"",Eksplikatsioon!F693)</f>
        <v/>
      </c>
      <c r="F692" s="39" t="str">
        <f>IF(Eksplikatsioon!G693=0,"",Eksplikatsioon!G693)</f>
        <v/>
      </c>
      <c r="G692" s="39" t="str">
        <f>IF(Eksplikatsioon!I693=0,"",Eksplikatsioon!I693)</f>
        <v/>
      </c>
      <c r="H692" s="39" t="str">
        <f>IF(Eksplikatsioon!J693=0,"",Eksplikatsioon!J693)</f>
        <v/>
      </c>
      <c r="I692" s="39" t="str">
        <f>IF(Eksplikatsioon!K693=0,"",Eksplikatsioon!K693)</f>
        <v/>
      </c>
    </row>
    <row r="693" spans="1:9" x14ac:dyDescent="0.25">
      <c r="A693" s="39" t="str">
        <f>IF(Eksplikatsioon!A694=0,"",Eksplikatsioon!A694)</f>
        <v/>
      </c>
      <c r="B693" s="39" t="str">
        <f>IF(Eksplikatsioon!B694=0,"",Eksplikatsioon!B694)</f>
        <v/>
      </c>
      <c r="C693" s="39" t="str">
        <f>IF(Eksplikatsioon!C694=0,"",Eksplikatsioon!C694)</f>
        <v/>
      </c>
      <c r="D693" s="39" t="str">
        <f>IF(Eksplikatsioon!D694=0,"",Eksplikatsioon!D694)</f>
        <v/>
      </c>
      <c r="E693" s="39" t="str">
        <f>IF(Eksplikatsioon!F694=0,"",Eksplikatsioon!F694)</f>
        <v/>
      </c>
      <c r="F693" s="39" t="str">
        <f>IF(Eksplikatsioon!G694=0,"",Eksplikatsioon!G694)</f>
        <v/>
      </c>
      <c r="G693" s="39" t="str">
        <f>IF(Eksplikatsioon!I694=0,"",Eksplikatsioon!I694)</f>
        <v/>
      </c>
      <c r="H693" s="39" t="str">
        <f>IF(Eksplikatsioon!J694=0,"",Eksplikatsioon!J694)</f>
        <v/>
      </c>
      <c r="I693" s="39" t="str">
        <f>IF(Eksplikatsioon!K694=0,"",Eksplikatsioon!K694)</f>
        <v/>
      </c>
    </row>
    <row r="694" spans="1:9" x14ac:dyDescent="0.25">
      <c r="A694" s="39" t="str">
        <f>IF(Eksplikatsioon!A695=0,"",Eksplikatsioon!A695)</f>
        <v/>
      </c>
      <c r="B694" s="39" t="str">
        <f>IF(Eksplikatsioon!B695=0,"",Eksplikatsioon!B695)</f>
        <v/>
      </c>
      <c r="C694" s="39" t="str">
        <f>IF(Eksplikatsioon!C695=0,"",Eksplikatsioon!C695)</f>
        <v/>
      </c>
      <c r="D694" s="39" t="str">
        <f>IF(Eksplikatsioon!D695=0,"",Eksplikatsioon!D695)</f>
        <v/>
      </c>
      <c r="E694" s="39" t="str">
        <f>IF(Eksplikatsioon!F695=0,"",Eksplikatsioon!F695)</f>
        <v/>
      </c>
      <c r="F694" s="39" t="str">
        <f>IF(Eksplikatsioon!G695=0,"",Eksplikatsioon!G695)</f>
        <v/>
      </c>
      <c r="G694" s="39" t="str">
        <f>IF(Eksplikatsioon!I695=0,"",Eksplikatsioon!I695)</f>
        <v/>
      </c>
      <c r="H694" s="39" t="str">
        <f>IF(Eksplikatsioon!J695=0,"",Eksplikatsioon!J695)</f>
        <v/>
      </c>
      <c r="I694" s="39" t="str">
        <f>IF(Eksplikatsioon!K695=0,"",Eksplikatsioon!K695)</f>
        <v/>
      </c>
    </row>
    <row r="695" spans="1:9" x14ac:dyDescent="0.25">
      <c r="A695" s="39" t="str">
        <f>IF(Eksplikatsioon!A696=0,"",Eksplikatsioon!A696)</f>
        <v/>
      </c>
      <c r="B695" s="39" t="str">
        <f>IF(Eksplikatsioon!B696=0,"",Eksplikatsioon!B696)</f>
        <v/>
      </c>
      <c r="C695" s="39" t="str">
        <f>IF(Eksplikatsioon!C696=0,"",Eksplikatsioon!C696)</f>
        <v/>
      </c>
      <c r="D695" s="39" t="str">
        <f>IF(Eksplikatsioon!D696=0,"",Eksplikatsioon!D696)</f>
        <v/>
      </c>
      <c r="E695" s="39" t="str">
        <f>IF(Eksplikatsioon!F696=0,"",Eksplikatsioon!F696)</f>
        <v/>
      </c>
      <c r="F695" s="39" t="str">
        <f>IF(Eksplikatsioon!G696=0,"",Eksplikatsioon!G696)</f>
        <v/>
      </c>
      <c r="G695" s="39" t="str">
        <f>IF(Eksplikatsioon!I696=0,"",Eksplikatsioon!I696)</f>
        <v/>
      </c>
      <c r="H695" s="39" t="str">
        <f>IF(Eksplikatsioon!J696=0,"",Eksplikatsioon!J696)</f>
        <v/>
      </c>
      <c r="I695" s="39" t="str">
        <f>IF(Eksplikatsioon!K696=0,"",Eksplikatsioon!K696)</f>
        <v/>
      </c>
    </row>
    <row r="696" spans="1:9" x14ac:dyDescent="0.25">
      <c r="A696" s="39" t="str">
        <f>IF(Eksplikatsioon!A697=0,"",Eksplikatsioon!A697)</f>
        <v/>
      </c>
      <c r="B696" s="39" t="str">
        <f>IF(Eksplikatsioon!B697=0,"",Eksplikatsioon!B697)</f>
        <v/>
      </c>
      <c r="C696" s="39" t="str">
        <f>IF(Eksplikatsioon!C697=0,"",Eksplikatsioon!C697)</f>
        <v/>
      </c>
      <c r="D696" s="39" t="str">
        <f>IF(Eksplikatsioon!D697=0,"",Eksplikatsioon!D697)</f>
        <v/>
      </c>
      <c r="E696" s="39" t="str">
        <f>IF(Eksplikatsioon!F697=0,"",Eksplikatsioon!F697)</f>
        <v/>
      </c>
      <c r="F696" s="39" t="str">
        <f>IF(Eksplikatsioon!G697=0,"",Eksplikatsioon!G697)</f>
        <v/>
      </c>
      <c r="G696" s="39" t="str">
        <f>IF(Eksplikatsioon!I697=0,"",Eksplikatsioon!I697)</f>
        <v/>
      </c>
      <c r="H696" s="39" t="str">
        <f>IF(Eksplikatsioon!J697=0,"",Eksplikatsioon!J697)</f>
        <v/>
      </c>
      <c r="I696" s="39" t="str">
        <f>IF(Eksplikatsioon!K697=0,"",Eksplikatsioon!K697)</f>
        <v/>
      </c>
    </row>
    <row r="697" spans="1:9" x14ac:dyDescent="0.25">
      <c r="A697" s="39" t="str">
        <f>IF(Eksplikatsioon!A698=0,"",Eksplikatsioon!A698)</f>
        <v/>
      </c>
      <c r="B697" s="39" t="str">
        <f>IF(Eksplikatsioon!B698=0,"",Eksplikatsioon!B698)</f>
        <v/>
      </c>
      <c r="C697" s="39" t="str">
        <f>IF(Eksplikatsioon!C698=0,"",Eksplikatsioon!C698)</f>
        <v/>
      </c>
      <c r="D697" s="39" t="str">
        <f>IF(Eksplikatsioon!D698=0,"",Eksplikatsioon!D698)</f>
        <v/>
      </c>
      <c r="E697" s="39" t="str">
        <f>IF(Eksplikatsioon!F698=0,"",Eksplikatsioon!F698)</f>
        <v/>
      </c>
      <c r="F697" s="39" t="str">
        <f>IF(Eksplikatsioon!G698=0,"",Eksplikatsioon!G698)</f>
        <v/>
      </c>
      <c r="G697" s="39" t="str">
        <f>IF(Eksplikatsioon!I698=0,"",Eksplikatsioon!I698)</f>
        <v/>
      </c>
      <c r="H697" s="39" t="str">
        <f>IF(Eksplikatsioon!J698=0,"",Eksplikatsioon!J698)</f>
        <v/>
      </c>
      <c r="I697" s="39" t="str">
        <f>IF(Eksplikatsioon!K698=0,"",Eksplikatsioon!K698)</f>
        <v/>
      </c>
    </row>
    <row r="698" spans="1:9" x14ac:dyDescent="0.25">
      <c r="A698" s="39" t="str">
        <f>IF(Eksplikatsioon!A699=0,"",Eksplikatsioon!A699)</f>
        <v/>
      </c>
      <c r="B698" s="39" t="str">
        <f>IF(Eksplikatsioon!B699=0,"",Eksplikatsioon!B699)</f>
        <v/>
      </c>
      <c r="C698" s="39" t="str">
        <f>IF(Eksplikatsioon!C699=0,"",Eksplikatsioon!C699)</f>
        <v/>
      </c>
      <c r="D698" s="39" t="str">
        <f>IF(Eksplikatsioon!D699=0,"",Eksplikatsioon!D699)</f>
        <v/>
      </c>
      <c r="E698" s="39" t="str">
        <f>IF(Eksplikatsioon!F699=0,"",Eksplikatsioon!F699)</f>
        <v/>
      </c>
      <c r="F698" s="39" t="str">
        <f>IF(Eksplikatsioon!G699=0,"",Eksplikatsioon!G699)</f>
        <v/>
      </c>
      <c r="G698" s="39" t="str">
        <f>IF(Eksplikatsioon!I699=0,"",Eksplikatsioon!I699)</f>
        <v/>
      </c>
      <c r="H698" s="39" t="str">
        <f>IF(Eksplikatsioon!J699=0,"",Eksplikatsioon!J699)</f>
        <v/>
      </c>
      <c r="I698" s="39" t="str">
        <f>IF(Eksplikatsioon!K699=0,"",Eksplikatsioon!K699)</f>
        <v/>
      </c>
    </row>
    <row r="699" spans="1:9" x14ac:dyDescent="0.25">
      <c r="A699" s="39" t="str">
        <f>IF(Eksplikatsioon!A700=0,"",Eksplikatsioon!A700)</f>
        <v/>
      </c>
      <c r="B699" s="39" t="str">
        <f>IF(Eksplikatsioon!B700=0,"",Eksplikatsioon!B700)</f>
        <v/>
      </c>
      <c r="C699" s="39" t="str">
        <f>IF(Eksplikatsioon!C700=0,"",Eksplikatsioon!C700)</f>
        <v/>
      </c>
      <c r="D699" s="39" t="str">
        <f>IF(Eksplikatsioon!D700=0,"",Eksplikatsioon!D700)</f>
        <v/>
      </c>
      <c r="E699" s="39" t="str">
        <f>IF(Eksplikatsioon!F700=0,"",Eksplikatsioon!F700)</f>
        <v/>
      </c>
      <c r="F699" s="39" t="str">
        <f>IF(Eksplikatsioon!G700=0,"",Eksplikatsioon!G700)</f>
        <v/>
      </c>
      <c r="G699" s="39" t="str">
        <f>IF(Eksplikatsioon!I700=0,"",Eksplikatsioon!I700)</f>
        <v/>
      </c>
      <c r="H699" s="39" t="str">
        <f>IF(Eksplikatsioon!J700=0,"",Eksplikatsioon!J700)</f>
        <v/>
      </c>
      <c r="I699" s="39" t="str">
        <f>IF(Eksplikatsioon!K700=0,"",Eksplikatsioon!K700)</f>
        <v/>
      </c>
    </row>
    <row r="700" spans="1:9" x14ac:dyDescent="0.25">
      <c r="A700" s="39" t="str">
        <f>IF(Eksplikatsioon!A701=0,"",Eksplikatsioon!A701)</f>
        <v/>
      </c>
      <c r="B700" s="39" t="str">
        <f>IF(Eksplikatsioon!B701=0,"",Eksplikatsioon!B701)</f>
        <v/>
      </c>
      <c r="C700" s="39" t="str">
        <f>IF(Eksplikatsioon!C701=0,"",Eksplikatsioon!C701)</f>
        <v/>
      </c>
      <c r="D700" s="39" t="str">
        <f>IF(Eksplikatsioon!D701=0,"",Eksplikatsioon!D701)</f>
        <v/>
      </c>
      <c r="E700" s="39" t="str">
        <f>IF(Eksplikatsioon!F701=0,"",Eksplikatsioon!F701)</f>
        <v/>
      </c>
      <c r="F700" s="39" t="str">
        <f>IF(Eksplikatsioon!G701=0,"",Eksplikatsioon!G701)</f>
        <v/>
      </c>
      <c r="G700" s="39" t="str">
        <f>IF(Eksplikatsioon!I701=0,"",Eksplikatsioon!I701)</f>
        <v/>
      </c>
      <c r="H700" s="39" t="str">
        <f>IF(Eksplikatsioon!J701=0,"",Eksplikatsioon!J701)</f>
        <v/>
      </c>
      <c r="I700" s="39" t="str">
        <f>IF(Eksplikatsioon!K701=0,"",Eksplikatsioon!K701)</f>
        <v/>
      </c>
    </row>
    <row r="701" spans="1:9" x14ac:dyDescent="0.25">
      <c r="A701" s="39" t="str">
        <f>IF(Eksplikatsioon!A702=0,"",Eksplikatsioon!A702)</f>
        <v/>
      </c>
      <c r="B701" s="39" t="str">
        <f>IF(Eksplikatsioon!B702=0,"",Eksplikatsioon!B702)</f>
        <v/>
      </c>
      <c r="C701" s="39" t="str">
        <f>IF(Eksplikatsioon!C702=0,"",Eksplikatsioon!C702)</f>
        <v/>
      </c>
      <c r="D701" s="39" t="str">
        <f>IF(Eksplikatsioon!D702=0,"",Eksplikatsioon!D702)</f>
        <v/>
      </c>
      <c r="E701" s="39" t="str">
        <f>IF(Eksplikatsioon!F702=0,"",Eksplikatsioon!F702)</f>
        <v/>
      </c>
      <c r="F701" s="39" t="str">
        <f>IF(Eksplikatsioon!G702=0,"",Eksplikatsioon!G702)</f>
        <v/>
      </c>
      <c r="G701" s="39" t="str">
        <f>IF(Eksplikatsioon!I702=0,"",Eksplikatsioon!I702)</f>
        <v/>
      </c>
      <c r="H701" s="39" t="str">
        <f>IF(Eksplikatsioon!J702=0,"",Eksplikatsioon!J702)</f>
        <v/>
      </c>
      <c r="I701" s="39" t="str">
        <f>IF(Eksplikatsioon!K702=0,"",Eksplikatsioon!K702)</f>
        <v/>
      </c>
    </row>
    <row r="702" spans="1:9" x14ac:dyDescent="0.25">
      <c r="A702" s="39" t="str">
        <f>IF(Eksplikatsioon!A703=0,"",Eksplikatsioon!A703)</f>
        <v/>
      </c>
      <c r="B702" s="39" t="str">
        <f>IF(Eksplikatsioon!B703=0,"",Eksplikatsioon!B703)</f>
        <v/>
      </c>
      <c r="C702" s="39" t="str">
        <f>IF(Eksplikatsioon!C703=0,"",Eksplikatsioon!C703)</f>
        <v/>
      </c>
      <c r="D702" s="39" t="str">
        <f>IF(Eksplikatsioon!D703=0,"",Eksplikatsioon!D703)</f>
        <v/>
      </c>
      <c r="E702" s="39" t="str">
        <f>IF(Eksplikatsioon!F703=0,"",Eksplikatsioon!F703)</f>
        <v/>
      </c>
      <c r="F702" s="39" t="str">
        <f>IF(Eksplikatsioon!G703=0,"",Eksplikatsioon!G703)</f>
        <v/>
      </c>
      <c r="G702" s="39" t="str">
        <f>IF(Eksplikatsioon!I703=0,"",Eksplikatsioon!I703)</f>
        <v/>
      </c>
      <c r="H702" s="39" t="str">
        <f>IF(Eksplikatsioon!J703=0,"",Eksplikatsioon!J703)</f>
        <v/>
      </c>
      <c r="I702" s="39" t="str">
        <f>IF(Eksplikatsioon!K703=0,"",Eksplikatsioon!K703)</f>
        <v/>
      </c>
    </row>
    <row r="703" spans="1:9" x14ac:dyDescent="0.25">
      <c r="A703" s="39" t="str">
        <f>IF(Eksplikatsioon!A704=0,"",Eksplikatsioon!A704)</f>
        <v/>
      </c>
      <c r="B703" s="39" t="str">
        <f>IF(Eksplikatsioon!B704=0,"",Eksplikatsioon!B704)</f>
        <v/>
      </c>
      <c r="C703" s="39" t="str">
        <f>IF(Eksplikatsioon!C704=0,"",Eksplikatsioon!C704)</f>
        <v/>
      </c>
      <c r="D703" s="39" t="str">
        <f>IF(Eksplikatsioon!D704=0,"",Eksplikatsioon!D704)</f>
        <v/>
      </c>
      <c r="E703" s="39" t="str">
        <f>IF(Eksplikatsioon!F704=0,"",Eksplikatsioon!F704)</f>
        <v/>
      </c>
      <c r="F703" s="39" t="str">
        <f>IF(Eksplikatsioon!G704=0,"",Eksplikatsioon!G704)</f>
        <v/>
      </c>
      <c r="G703" s="39" t="str">
        <f>IF(Eksplikatsioon!I704=0,"",Eksplikatsioon!I704)</f>
        <v/>
      </c>
      <c r="H703" s="39" t="str">
        <f>IF(Eksplikatsioon!J704=0,"",Eksplikatsioon!J704)</f>
        <v/>
      </c>
      <c r="I703" s="39" t="str">
        <f>IF(Eksplikatsioon!K704=0,"",Eksplikatsioon!K704)</f>
        <v/>
      </c>
    </row>
    <row r="704" spans="1:9" x14ac:dyDescent="0.25">
      <c r="A704" s="39" t="str">
        <f>IF(Eksplikatsioon!A705=0,"",Eksplikatsioon!A705)</f>
        <v/>
      </c>
      <c r="B704" s="39" t="str">
        <f>IF(Eksplikatsioon!B705=0,"",Eksplikatsioon!B705)</f>
        <v/>
      </c>
      <c r="C704" s="39" t="str">
        <f>IF(Eksplikatsioon!C705=0,"",Eksplikatsioon!C705)</f>
        <v/>
      </c>
      <c r="D704" s="39" t="str">
        <f>IF(Eksplikatsioon!D705=0,"",Eksplikatsioon!D705)</f>
        <v/>
      </c>
      <c r="E704" s="39" t="str">
        <f>IF(Eksplikatsioon!F705=0,"",Eksplikatsioon!F705)</f>
        <v/>
      </c>
      <c r="F704" s="39" t="str">
        <f>IF(Eksplikatsioon!G705=0,"",Eksplikatsioon!G705)</f>
        <v/>
      </c>
      <c r="G704" s="39" t="str">
        <f>IF(Eksplikatsioon!I705=0,"",Eksplikatsioon!I705)</f>
        <v/>
      </c>
      <c r="H704" s="39" t="str">
        <f>IF(Eksplikatsioon!J705=0,"",Eksplikatsioon!J705)</f>
        <v/>
      </c>
      <c r="I704" s="39" t="str">
        <f>IF(Eksplikatsioon!K705=0,"",Eksplikatsioon!K705)</f>
        <v/>
      </c>
    </row>
    <row r="705" spans="1:9" x14ac:dyDescent="0.25">
      <c r="A705" s="39" t="str">
        <f>IF(Eksplikatsioon!A706=0,"",Eksplikatsioon!A706)</f>
        <v/>
      </c>
      <c r="B705" s="39" t="str">
        <f>IF(Eksplikatsioon!B706=0,"",Eksplikatsioon!B706)</f>
        <v/>
      </c>
      <c r="C705" s="39" t="str">
        <f>IF(Eksplikatsioon!C706=0,"",Eksplikatsioon!C706)</f>
        <v/>
      </c>
      <c r="D705" s="39" t="str">
        <f>IF(Eksplikatsioon!D706=0,"",Eksplikatsioon!D706)</f>
        <v/>
      </c>
      <c r="E705" s="39" t="str">
        <f>IF(Eksplikatsioon!F706=0,"",Eksplikatsioon!F706)</f>
        <v/>
      </c>
      <c r="F705" s="39" t="str">
        <f>IF(Eksplikatsioon!G706=0,"",Eksplikatsioon!G706)</f>
        <v/>
      </c>
      <c r="G705" s="39" t="str">
        <f>IF(Eksplikatsioon!I706=0,"",Eksplikatsioon!I706)</f>
        <v/>
      </c>
      <c r="H705" s="39" t="str">
        <f>IF(Eksplikatsioon!J706=0,"",Eksplikatsioon!J706)</f>
        <v/>
      </c>
      <c r="I705" s="39" t="str">
        <f>IF(Eksplikatsioon!K706=0,"",Eksplikatsioon!K706)</f>
        <v/>
      </c>
    </row>
    <row r="706" spans="1:9" x14ac:dyDescent="0.25">
      <c r="A706" s="39" t="str">
        <f>IF(Eksplikatsioon!A707=0,"",Eksplikatsioon!A707)</f>
        <v/>
      </c>
      <c r="B706" s="39" t="str">
        <f>IF(Eksplikatsioon!B707=0,"",Eksplikatsioon!B707)</f>
        <v/>
      </c>
      <c r="C706" s="39" t="str">
        <f>IF(Eksplikatsioon!C707=0,"",Eksplikatsioon!C707)</f>
        <v/>
      </c>
      <c r="D706" s="39" t="str">
        <f>IF(Eksplikatsioon!D707=0,"",Eksplikatsioon!D707)</f>
        <v/>
      </c>
      <c r="E706" s="39" t="str">
        <f>IF(Eksplikatsioon!F707=0,"",Eksplikatsioon!F707)</f>
        <v/>
      </c>
      <c r="F706" s="39" t="str">
        <f>IF(Eksplikatsioon!G707=0,"",Eksplikatsioon!G707)</f>
        <v/>
      </c>
      <c r="G706" s="39" t="str">
        <f>IF(Eksplikatsioon!I707=0,"",Eksplikatsioon!I707)</f>
        <v/>
      </c>
      <c r="H706" s="39" t="str">
        <f>IF(Eksplikatsioon!J707=0,"",Eksplikatsioon!J707)</f>
        <v/>
      </c>
      <c r="I706" s="39" t="str">
        <f>IF(Eksplikatsioon!K707=0,"",Eksplikatsioon!K707)</f>
        <v/>
      </c>
    </row>
    <row r="707" spans="1:9" x14ac:dyDescent="0.25">
      <c r="A707" s="39" t="str">
        <f>IF(Eksplikatsioon!A708=0,"",Eksplikatsioon!A708)</f>
        <v/>
      </c>
      <c r="B707" s="39" t="str">
        <f>IF(Eksplikatsioon!B708=0,"",Eksplikatsioon!B708)</f>
        <v/>
      </c>
      <c r="C707" s="39" t="str">
        <f>IF(Eksplikatsioon!C708=0,"",Eksplikatsioon!C708)</f>
        <v/>
      </c>
      <c r="D707" s="39" t="str">
        <f>IF(Eksplikatsioon!D708=0,"",Eksplikatsioon!D708)</f>
        <v/>
      </c>
      <c r="E707" s="39" t="str">
        <f>IF(Eksplikatsioon!F708=0,"",Eksplikatsioon!F708)</f>
        <v/>
      </c>
      <c r="F707" s="39" t="str">
        <f>IF(Eksplikatsioon!G708=0,"",Eksplikatsioon!G708)</f>
        <v/>
      </c>
      <c r="G707" s="39" t="str">
        <f>IF(Eksplikatsioon!I708=0,"",Eksplikatsioon!I708)</f>
        <v/>
      </c>
      <c r="H707" s="39" t="str">
        <f>IF(Eksplikatsioon!J708=0,"",Eksplikatsioon!J708)</f>
        <v/>
      </c>
      <c r="I707" s="39" t="str">
        <f>IF(Eksplikatsioon!K708=0,"",Eksplikatsioon!K708)</f>
        <v/>
      </c>
    </row>
    <row r="708" spans="1:9" x14ac:dyDescent="0.25">
      <c r="A708" s="39" t="str">
        <f>IF(Eksplikatsioon!A709=0,"",Eksplikatsioon!A709)</f>
        <v/>
      </c>
      <c r="B708" s="39" t="str">
        <f>IF(Eksplikatsioon!B709=0,"",Eksplikatsioon!B709)</f>
        <v/>
      </c>
      <c r="C708" s="39" t="str">
        <f>IF(Eksplikatsioon!C709=0,"",Eksplikatsioon!C709)</f>
        <v/>
      </c>
      <c r="D708" s="39" t="str">
        <f>IF(Eksplikatsioon!D709=0,"",Eksplikatsioon!D709)</f>
        <v/>
      </c>
      <c r="E708" s="39" t="str">
        <f>IF(Eksplikatsioon!F709=0,"",Eksplikatsioon!F709)</f>
        <v/>
      </c>
      <c r="F708" s="39" t="str">
        <f>IF(Eksplikatsioon!G709=0,"",Eksplikatsioon!G709)</f>
        <v/>
      </c>
      <c r="G708" s="39" t="str">
        <f>IF(Eksplikatsioon!I709=0,"",Eksplikatsioon!I709)</f>
        <v/>
      </c>
      <c r="H708" s="39" t="str">
        <f>IF(Eksplikatsioon!J709=0,"",Eksplikatsioon!J709)</f>
        <v/>
      </c>
      <c r="I708" s="39" t="str">
        <f>IF(Eksplikatsioon!K709=0,"",Eksplikatsioon!K709)</f>
        <v/>
      </c>
    </row>
    <row r="709" spans="1:9" x14ac:dyDescent="0.25">
      <c r="A709" s="39" t="str">
        <f>IF(Eksplikatsioon!A710=0,"",Eksplikatsioon!A710)</f>
        <v/>
      </c>
      <c r="B709" s="39" t="str">
        <f>IF(Eksplikatsioon!B710=0,"",Eksplikatsioon!B710)</f>
        <v/>
      </c>
      <c r="C709" s="39" t="str">
        <f>IF(Eksplikatsioon!C710=0,"",Eksplikatsioon!C710)</f>
        <v/>
      </c>
      <c r="D709" s="39" t="str">
        <f>IF(Eksplikatsioon!D710=0,"",Eksplikatsioon!D710)</f>
        <v/>
      </c>
      <c r="E709" s="39" t="str">
        <f>IF(Eksplikatsioon!F710=0,"",Eksplikatsioon!F710)</f>
        <v/>
      </c>
      <c r="F709" s="39" t="str">
        <f>IF(Eksplikatsioon!G710=0,"",Eksplikatsioon!G710)</f>
        <v/>
      </c>
      <c r="G709" s="39" t="str">
        <f>IF(Eksplikatsioon!I710=0,"",Eksplikatsioon!I710)</f>
        <v/>
      </c>
      <c r="H709" s="39" t="str">
        <f>IF(Eksplikatsioon!J710=0,"",Eksplikatsioon!J710)</f>
        <v/>
      </c>
      <c r="I709" s="39" t="str">
        <f>IF(Eksplikatsioon!K710=0,"",Eksplikatsioon!K710)</f>
        <v/>
      </c>
    </row>
    <row r="710" spans="1:9" x14ac:dyDescent="0.25">
      <c r="A710" s="39" t="str">
        <f>IF(Eksplikatsioon!A711=0,"",Eksplikatsioon!A711)</f>
        <v/>
      </c>
      <c r="B710" s="39" t="str">
        <f>IF(Eksplikatsioon!B711=0,"",Eksplikatsioon!B711)</f>
        <v/>
      </c>
      <c r="C710" s="39" t="str">
        <f>IF(Eksplikatsioon!C711=0,"",Eksplikatsioon!C711)</f>
        <v/>
      </c>
      <c r="D710" s="39" t="str">
        <f>IF(Eksplikatsioon!D711=0,"",Eksplikatsioon!D711)</f>
        <v/>
      </c>
      <c r="E710" s="39" t="str">
        <f>IF(Eksplikatsioon!F711=0,"",Eksplikatsioon!F711)</f>
        <v/>
      </c>
      <c r="F710" s="39" t="str">
        <f>IF(Eksplikatsioon!G711=0,"",Eksplikatsioon!G711)</f>
        <v/>
      </c>
      <c r="G710" s="39" t="str">
        <f>IF(Eksplikatsioon!I711=0,"",Eksplikatsioon!I711)</f>
        <v/>
      </c>
      <c r="H710" s="39" t="str">
        <f>IF(Eksplikatsioon!J711=0,"",Eksplikatsioon!J711)</f>
        <v/>
      </c>
      <c r="I710" s="39" t="str">
        <f>IF(Eksplikatsioon!K711=0,"",Eksplikatsioon!K711)</f>
        <v/>
      </c>
    </row>
    <row r="711" spans="1:9" x14ac:dyDescent="0.25">
      <c r="A711" s="39" t="str">
        <f>IF(Eksplikatsioon!A712=0,"",Eksplikatsioon!A712)</f>
        <v/>
      </c>
      <c r="B711" s="39" t="str">
        <f>IF(Eksplikatsioon!B712=0,"",Eksplikatsioon!B712)</f>
        <v/>
      </c>
      <c r="C711" s="39" t="str">
        <f>IF(Eksplikatsioon!C712=0,"",Eksplikatsioon!C712)</f>
        <v/>
      </c>
      <c r="D711" s="39" t="str">
        <f>IF(Eksplikatsioon!D712=0,"",Eksplikatsioon!D712)</f>
        <v/>
      </c>
      <c r="E711" s="39" t="str">
        <f>IF(Eksplikatsioon!F712=0,"",Eksplikatsioon!F712)</f>
        <v/>
      </c>
      <c r="F711" s="39" t="str">
        <f>IF(Eksplikatsioon!G712=0,"",Eksplikatsioon!G712)</f>
        <v/>
      </c>
      <c r="G711" s="39" t="str">
        <f>IF(Eksplikatsioon!I712=0,"",Eksplikatsioon!I712)</f>
        <v/>
      </c>
      <c r="H711" s="39" t="str">
        <f>IF(Eksplikatsioon!J712=0,"",Eksplikatsioon!J712)</f>
        <v/>
      </c>
      <c r="I711" s="39" t="str">
        <f>IF(Eksplikatsioon!K712=0,"",Eksplikatsioon!K712)</f>
        <v/>
      </c>
    </row>
    <row r="712" spans="1:9" x14ac:dyDescent="0.25">
      <c r="A712" s="39" t="str">
        <f>IF(Eksplikatsioon!A713=0,"",Eksplikatsioon!A713)</f>
        <v/>
      </c>
      <c r="B712" s="39" t="str">
        <f>IF(Eksplikatsioon!B713=0,"",Eksplikatsioon!B713)</f>
        <v/>
      </c>
      <c r="C712" s="39" t="str">
        <f>IF(Eksplikatsioon!C713=0,"",Eksplikatsioon!C713)</f>
        <v/>
      </c>
      <c r="D712" s="39" t="str">
        <f>IF(Eksplikatsioon!D713=0,"",Eksplikatsioon!D713)</f>
        <v/>
      </c>
      <c r="E712" s="39" t="str">
        <f>IF(Eksplikatsioon!F713=0,"",Eksplikatsioon!F713)</f>
        <v/>
      </c>
      <c r="F712" s="39" t="str">
        <f>IF(Eksplikatsioon!G713=0,"",Eksplikatsioon!G713)</f>
        <v/>
      </c>
      <c r="G712" s="39" t="str">
        <f>IF(Eksplikatsioon!I713=0,"",Eksplikatsioon!I713)</f>
        <v/>
      </c>
      <c r="H712" s="39" t="str">
        <f>IF(Eksplikatsioon!J713=0,"",Eksplikatsioon!J713)</f>
        <v/>
      </c>
      <c r="I712" s="39" t="str">
        <f>IF(Eksplikatsioon!K713=0,"",Eksplikatsioon!K713)</f>
        <v/>
      </c>
    </row>
    <row r="713" spans="1:9" x14ac:dyDescent="0.25">
      <c r="A713" s="39" t="str">
        <f>IF(Eksplikatsioon!A714=0,"",Eksplikatsioon!A714)</f>
        <v/>
      </c>
      <c r="B713" s="39" t="str">
        <f>IF(Eksplikatsioon!B714=0,"",Eksplikatsioon!B714)</f>
        <v/>
      </c>
      <c r="C713" s="39" t="str">
        <f>IF(Eksplikatsioon!C714=0,"",Eksplikatsioon!C714)</f>
        <v/>
      </c>
      <c r="D713" s="39" t="str">
        <f>IF(Eksplikatsioon!D714=0,"",Eksplikatsioon!D714)</f>
        <v/>
      </c>
      <c r="E713" s="39" t="str">
        <f>IF(Eksplikatsioon!F714=0,"",Eksplikatsioon!F714)</f>
        <v/>
      </c>
      <c r="F713" s="39" t="str">
        <f>IF(Eksplikatsioon!G714=0,"",Eksplikatsioon!G714)</f>
        <v/>
      </c>
      <c r="G713" s="39" t="str">
        <f>IF(Eksplikatsioon!I714=0,"",Eksplikatsioon!I714)</f>
        <v/>
      </c>
      <c r="H713" s="39" t="str">
        <f>IF(Eksplikatsioon!J714=0,"",Eksplikatsioon!J714)</f>
        <v/>
      </c>
      <c r="I713" s="39" t="str">
        <f>IF(Eksplikatsioon!K714=0,"",Eksplikatsioon!K714)</f>
        <v/>
      </c>
    </row>
    <row r="714" spans="1:9" x14ac:dyDescent="0.25">
      <c r="A714" s="39" t="str">
        <f>IF(Eksplikatsioon!A715=0,"",Eksplikatsioon!A715)</f>
        <v/>
      </c>
      <c r="B714" s="39" t="str">
        <f>IF(Eksplikatsioon!B715=0,"",Eksplikatsioon!B715)</f>
        <v/>
      </c>
      <c r="C714" s="39" t="str">
        <f>IF(Eksplikatsioon!C715=0,"",Eksplikatsioon!C715)</f>
        <v/>
      </c>
      <c r="D714" s="39" t="str">
        <f>IF(Eksplikatsioon!D715=0,"",Eksplikatsioon!D715)</f>
        <v/>
      </c>
      <c r="E714" s="39" t="str">
        <f>IF(Eksplikatsioon!F715=0,"",Eksplikatsioon!F715)</f>
        <v/>
      </c>
      <c r="F714" s="39" t="str">
        <f>IF(Eksplikatsioon!G715=0,"",Eksplikatsioon!G715)</f>
        <v/>
      </c>
      <c r="G714" s="39" t="str">
        <f>IF(Eksplikatsioon!I715=0,"",Eksplikatsioon!I715)</f>
        <v/>
      </c>
      <c r="H714" s="39" t="str">
        <f>IF(Eksplikatsioon!J715=0,"",Eksplikatsioon!J715)</f>
        <v/>
      </c>
      <c r="I714" s="39" t="str">
        <f>IF(Eksplikatsioon!K715=0,"",Eksplikatsioon!K715)</f>
        <v/>
      </c>
    </row>
    <row r="715" spans="1:9" x14ac:dyDescent="0.25">
      <c r="A715" s="39" t="str">
        <f>IF(Eksplikatsioon!A716=0,"",Eksplikatsioon!A716)</f>
        <v/>
      </c>
      <c r="B715" s="39" t="str">
        <f>IF(Eksplikatsioon!B716=0,"",Eksplikatsioon!B716)</f>
        <v/>
      </c>
      <c r="C715" s="39" t="str">
        <f>IF(Eksplikatsioon!C716=0,"",Eksplikatsioon!C716)</f>
        <v/>
      </c>
      <c r="D715" s="39" t="str">
        <f>IF(Eksplikatsioon!D716=0,"",Eksplikatsioon!D716)</f>
        <v/>
      </c>
      <c r="E715" s="39" t="str">
        <f>IF(Eksplikatsioon!F716=0,"",Eksplikatsioon!F716)</f>
        <v/>
      </c>
      <c r="F715" s="39" t="str">
        <f>IF(Eksplikatsioon!G716=0,"",Eksplikatsioon!G716)</f>
        <v/>
      </c>
      <c r="G715" s="39" t="str">
        <f>IF(Eksplikatsioon!I716=0,"",Eksplikatsioon!I716)</f>
        <v/>
      </c>
      <c r="H715" s="39" t="str">
        <f>IF(Eksplikatsioon!J716=0,"",Eksplikatsioon!J716)</f>
        <v/>
      </c>
      <c r="I715" s="39" t="str">
        <f>IF(Eksplikatsioon!K716=0,"",Eksplikatsioon!K716)</f>
        <v/>
      </c>
    </row>
    <row r="716" spans="1:9" x14ac:dyDescent="0.25">
      <c r="A716" s="39" t="str">
        <f>IF(Eksplikatsioon!A717=0,"",Eksplikatsioon!A717)</f>
        <v/>
      </c>
      <c r="B716" s="39" t="str">
        <f>IF(Eksplikatsioon!B717=0,"",Eksplikatsioon!B717)</f>
        <v/>
      </c>
      <c r="C716" s="39" t="str">
        <f>IF(Eksplikatsioon!C717=0,"",Eksplikatsioon!C717)</f>
        <v/>
      </c>
      <c r="D716" s="39" t="str">
        <f>IF(Eksplikatsioon!D717=0,"",Eksplikatsioon!D717)</f>
        <v/>
      </c>
      <c r="E716" s="39" t="str">
        <f>IF(Eksplikatsioon!F717=0,"",Eksplikatsioon!F717)</f>
        <v/>
      </c>
      <c r="F716" s="39" t="str">
        <f>IF(Eksplikatsioon!G717=0,"",Eksplikatsioon!G717)</f>
        <v/>
      </c>
      <c r="G716" s="39" t="str">
        <f>IF(Eksplikatsioon!I717=0,"",Eksplikatsioon!I717)</f>
        <v/>
      </c>
      <c r="H716" s="39" t="str">
        <f>IF(Eksplikatsioon!J717=0,"",Eksplikatsioon!J717)</f>
        <v/>
      </c>
      <c r="I716" s="39" t="str">
        <f>IF(Eksplikatsioon!K717=0,"",Eksplikatsioon!K717)</f>
        <v/>
      </c>
    </row>
    <row r="717" spans="1:9" x14ac:dyDescent="0.25">
      <c r="A717" s="39" t="str">
        <f>IF(Eksplikatsioon!A718=0,"",Eksplikatsioon!A718)</f>
        <v/>
      </c>
      <c r="B717" s="39" t="str">
        <f>IF(Eksplikatsioon!B718=0,"",Eksplikatsioon!B718)</f>
        <v/>
      </c>
      <c r="C717" s="39" t="str">
        <f>IF(Eksplikatsioon!C718=0,"",Eksplikatsioon!C718)</f>
        <v/>
      </c>
      <c r="D717" s="39" t="str">
        <f>IF(Eksplikatsioon!D718=0,"",Eksplikatsioon!D718)</f>
        <v/>
      </c>
      <c r="E717" s="39" t="str">
        <f>IF(Eksplikatsioon!F718=0,"",Eksplikatsioon!F718)</f>
        <v/>
      </c>
      <c r="F717" s="39" t="str">
        <f>IF(Eksplikatsioon!G718=0,"",Eksplikatsioon!G718)</f>
        <v/>
      </c>
      <c r="G717" s="39" t="str">
        <f>IF(Eksplikatsioon!I718=0,"",Eksplikatsioon!I718)</f>
        <v/>
      </c>
      <c r="H717" s="39" t="str">
        <f>IF(Eksplikatsioon!J718=0,"",Eksplikatsioon!J718)</f>
        <v/>
      </c>
      <c r="I717" s="39" t="str">
        <f>IF(Eksplikatsioon!K718=0,"",Eksplikatsioon!K718)</f>
        <v/>
      </c>
    </row>
    <row r="718" spans="1:9" x14ac:dyDescent="0.25">
      <c r="A718" s="39" t="str">
        <f>IF(Eksplikatsioon!A719=0,"",Eksplikatsioon!A719)</f>
        <v/>
      </c>
      <c r="B718" s="39" t="str">
        <f>IF(Eksplikatsioon!B719=0,"",Eksplikatsioon!B719)</f>
        <v/>
      </c>
      <c r="C718" s="39" t="str">
        <f>IF(Eksplikatsioon!C719=0,"",Eksplikatsioon!C719)</f>
        <v/>
      </c>
      <c r="D718" s="39" t="str">
        <f>IF(Eksplikatsioon!D719=0,"",Eksplikatsioon!D719)</f>
        <v/>
      </c>
      <c r="E718" s="39" t="str">
        <f>IF(Eksplikatsioon!F719=0,"",Eksplikatsioon!F719)</f>
        <v/>
      </c>
      <c r="F718" s="39" t="str">
        <f>IF(Eksplikatsioon!G719=0,"",Eksplikatsioon!G719)</f>
        <v/>
      </c>
      <c r="G718" s="39" t="str">
        <f>IF(Eksplikatsioon!I719=0,"",Eksplikatsioon!I719)</f>
        <v/>
      </c>
      <c r="H718" s="39" t="str">
        <f>IF(Eksplikatsioon!J719=0,"",Eksplikatsioon!J719)</f>
        <v/>
      </c>
      <c r="I718" s="39" t="str">
        <f>IF(Eksplikatsioon!K719=0,"",Eksplikatsioon!K719)</f>
        <v/>
      </c>
    </row>
    <row r="719" spans="1:9" x14ac:dyDescent="0.25">
      <c r="A719" s="39" t="str">
        <f>IF(Eksplikatsioon!A720=0,"",Eksplikatsioon!A720)</f>
        <v/>
      </c>
      <c r="B719" s="39" t="str">
        <f>IF(Eksplikatsioon!B720=0,"",Eksplikatsioon!B720)</f>
        <v/>
      </c>
      <c r="C719" s="39" t="str">
        <f>IF(Eksplikatsioon!C720=0,"",Eksplikatsioon!C720)</f>
        <v/>
      </c>
      <c r="D719" s="39" t="str">
        <f>IF(Eksplikatsioon!D720=0,"",Eksplikatsioon!D720)</f>
        <v/>
      </c>
      <c r="E719" s="39" t="str">
        <f>IF(Eksplikatsioon!F720=0,"",Eksplikatsioon!F720)</f>
        <v/>
      </c>
      <c r="F719" s="39" t="str">
        <f>IF(Eksplikatsioon!G720=0,"",Eksplikatsioon!G720)</f>
        <v/>
      </c>
      <c r="G719" s="39" t="str">
        <f>IF(Eksplikatsioon!I720=0,"",Eksplikatsioon!I720)</f>
        <v/>
      </c>
      <c r="H719" s="39" t="str">
        <f>IF(Eksplikatsioon!J720=0,"",Eksplikatsioon!J720)</f>
        <v/>
      </c>
      <c r="I719" s="39" t="str">
        <f>IF(Eksplikatsioon!K720=0,"",Eksplikatsioon!K720)</f>
        <v/>
      </c>
    </row>
    <row r="720" spans="1:9" x14ac:dyDescent="0.25">
      <c r="A720" s="39" t="str">
        <f>IF(Eksplikatsioon!A721=0,"",Eksplikatsioon!A721)</f>
        <v/>
      </c>
      <c r="B720" s="39" t="str">
        <f>IF(Eksplikatsioon!B721=0,"",Eksplikatsioon!B721)</f>
        <v/>
      </c>
      <c r="C720" s="39" t="str">
        <f>IF(Eksplikatsioon!C721=0,"",Eksplikatsioon!C721)</f>
        <v/>
      </c>
      <c r="D720" s="39" t="str">
        <f>IF(Eksplikatsioon!D721=0,"",Eksplikatsioon!D721)</f>
        <v/>
      </c>
      <c r="E720" s="39" t="str">
        <f>IF(Eksplikatsioon!F721=0,"",Eksplikatsioon!F721)</f>
        <v/>
      </c>
      <c r="F720" s="39" t="str">
        <f>IF(Eksplikatsioon!G721=0,"",Eksplikatsioon!G721)</f>
        <v/>
      </c>
      <c r="G720" s="39" t="str">
        <f>IF(Eksplikatsioon!I721=0,"",Eksplikatsioon!I721)</f>
        <v/>
      </c>
      <c r="H720" s="39" t="str">
        <f>IF(Eksplikatsioon!J721=0,"",Eksplikatsioon!J721)</f>
        <v/>
      </c>
      <c r="I720" s="39" t="str">
        <f>IF(Eksplikatsioon!K721=0,"",Eksplikatsioon!K721)</f>
        <v/>
      </c>
    </row>
    <row r="721" spans="1:9" x14ac:dyDescent="0.25">
      <c r="A721" s="39" t="str">
        <f>IF(Eksplikatsioon!A722=0,"",Eksplikatsioon!A722)</f>
        <v/>
      </c>
      <c r="B721" s="39" t="str">
        <f>IF(Eksplikatsioon!B722=0,"",Eksplikatsioon!B722)</f>
        <v/>
      </c>
      <c r="C721" s="39" t="str">
        <f>IF(Eksplikatsioon!C722=0,"",Eksplikatsioon!C722)</f>
        <v/>
      </c>
      <c r="D721" s="39" t="str">
        <f>IF(Eksplikatsioon!D722=0,"",Eksplikatsioon!D722)</f>
        <v/>
      </c>
      <c r="E721" s="39" t="str">
        <f>IF(Eksplikatsioon!F722=0,"",Eksplikatsioon!F722)</f>
        <v/>
      </c>
      <c r="F721" s="39" t="str">
        <f>IF(Eksplikatsioon!G722=0,"",Eksplikatsioon!G722)</f>
        <v/>
      </c>
      <c r="G721" s="39" t="str">
        <f>IF(Eksplikatsioon!I722=0,"",Eksplikatsioon!I722)</f>
        <v/>
      </c>
      <c r="H721" s="39" t="str">
        <f>IF(Eksplikatsioon!J722=0,"",Eksplikatsioon!J722)</f>
        <v/>
      </c>
      <c r="I721" s="39" t="str">
        <f>IF(Eksplikatsioon!K722=0,"",Eksplikatsioon!K722)</f>
        <v/>
      </c>
    </row>
    <row r="722" spans="1:9" x14ac:dyDescent="0.25">
      <c r="A722" s="39" t="str">
        <f>IF(Eksplikatsioon!A723=0,"",Eksplikatsioon!A723)</f>
        <v/>
      </c>
      <c r="B722" s="39" t="str">
        <f>IF(Eksplikatsioon!B723=0,"",Eksplikatsioon!B723)</f>
        <v/>
      </c>
      <c r="C722" s="39" t="str">
        <f>IF(Eksplikatsioon!C723=0,"",Eksplikatsioon!C723)</f>
        <v/>
      </c>
      <c r="D722" s="39" t="str">
        <f>IF(Eksplikatsioon!D723=0,"",Eksplikatsioon!D723)</f>
        <v/>
      </c>
      <c r="E722" s="39" t="str">
        <f>IF(Eksplikatsioon!F723=0,"",Eksplikatsioon!F723)</f>
        <v/>
      </c>
      <c r="F722" s="39" t="str">
        <f>IF(Eksplikatsioon!G723=0,"",Eksplikatsioon!G723)</f>
        <v/>
      </c>
      <c r="G722" s="39" t="str">
        <f>IF(Eksplikatsioon!I723=0,"",Eksplikatsioon!I723)</f>
        <v/>
      </c>
      <c r="H722" s="39" t="str">
        <f>IF(Eksplikatsioon!J723=0,"",Eksplikatsioon!J723)</f>
        <v/>
      </c>
      <c r="I722" s="39" t="str">
        <f>IF(Eksplikatsioon!K723=0,"",Eksplikatsioon!K723)</f>
        <v/>
      </c>
    </row>
    <row r="723" spans="1:9" x14ac:dyDescent="0.25">
      <c r="A723" s="39" t="str">
        <f>IF(Eksplikatsioon!A724=0,"",Eksplikatsioon!A724)</f>
        <v/>
      </c>
      <c r="B723" s="39" t="str">
        <f>IF(Eksplikatsioon!B724=0,"",Eksplikatsioon!B724)</f>
        <v/>
      </c>
      <c r="C723" s="39" t="str">
        <f>IF(Eksplikatsioon!C724=0,"",Eksplikatsioon!C724)</f>
        <v/>
      </c>
      <c r="D723" s="39" t="str">
        <f>IF(Eksplikatsioon!D724=0,"",Eksplikatsioon!D724)</f>
        <v/>
      </c>
      <c r="E723" s="39" t="str">
        <f>IF(Eksplikatsioon!F724=0,"",Eksplikatsioon!F724)</f>
        <v/>
      </c>
      <c r="F723" s="39" t="str">
        <f>IF(Eksplikatsioon!G724=0,"",Eksplikatsioon!G724)</f>
        <v/>
      </c>
      <c r="G723" s="39" t="str">
        <f>IF(Eksplikatsioon!I724=0,"",Eksplikatsioon!I724)</f>
        <v/>
      </c>
      <c r="H723" s="39" t="str">
        <f>IF(Eksplikatsioon!J724=0,"",Eksplikatsioon!J724)</f>
        <v/>
      </c>
      <c r="I723" s="39" t="str">
        <f>IF(Eksplikatsioon!K724=0,"",Eksplikatsioon!K724)</f>
        <v/>
      </c>
    </row>
    <row r="724" spans="1:9" x14ac:dyDescent="0.25">
      <c r="A724" s="39" t="str">
        <f>IF(Eksplikatsioon!A725=0,"",Eksplikatsioon!A725)</f>
        <v/>
      </c>
      <c r="B724" s="39" t="str">
        <f>IF(Eksplikatsioon!B725=0,"",Eksplikatsioon!B725)</f>
        <v/>
      </c>
      <c r="C724" s="39" t="str">
        <f>IF(Eksplikatsioon!C725=0,"",Eksplikatsioon!C725)</f>
        <v/>
      </c>
      <c r="D724" s="39" t="str">
        <f>IF(Eksplikatsioon!D725=0,"",Eksplikatsioon!D725)</f>
        <v/>
      </c>
      <c r="E724" s="39" t="str">
        <f>IF(Eksplikatsioon!F725=0,"",Eksplikatsioon!F725)</f>
        <v/>
      </c>
      <c r="F724" s="39" t="str">
        <f>IF(Eksplikatsioon!G725=0,"",Eksplikatsioon!G725)</f>
        <v/>
      </c>
      <c r="G724" s="39" t="str">
        <f>IF(Eksplikatsioon!I725=0,"",Eksplikatsioon!I725)</f>
        <v/>
      </c>
      <c r="H724" s="39" t="str">
        <f>IF(Eksplikatsioon!J725=0,"",Eksplikatsioon!J725)</f>
        <v/>
      </c>
      <c r="I724" s="39" t="str">
        <f>IF(Eksplikatsioon!K725=0,"",Eksplikatsioon!K725)</f>
        <v/>
      </c>
    </row>
    <row r="725" spans="1:9" x14ac:dyDescent="0.25">
      <c r="A725" s="39" t="str">
        <f>IF(Eksplikatsioon!A726=0,"",Eksplikatsioon!A726)</f>
        <v/>
      </c>
      <c r="B725" s="39" t="str">
        <f>IF(Eksplikatsioon!B726=0,"",Eksplikatsioon!B726)</f>
        <v/>
      </c>
      <c r="C725" s="39" t="str">
        <f>IF(Eksplikatsioon!C726=0,"",Eksplikatsioon!C726)</f>
        <v/>
      </c>
      <c r="D725" s="39" t="str">
        <f>IF(Eksplikatsioon!D726=0,"",Eksplikatsioon!D726)</f>
        <v/>
      </c>
      <c r="E725" s="39" t="str">
        <f>IF(Eksplikatsioon!F726=0,"",Eksplikatsioon!F726)</f>
        <v/>
      </c>
      <c r="F725" s="39" t="str">
        <f>IF(Eksplikatsioon!G726=0,"",Eksplikatsioon!G726)</f>
        <v/>
      </c>
      <c r="G725" s="39" t="str">
        <f>IF(Eksplikatsioon!I726=0,"",Eksplikatsioon!I726)</f>
        <v/>
      </c>
      <c r="H725" s="39" t="str">
        <f>IF(Eksplikatsioon!J726=0,"",Eksplikatsioon!J726)</f>
        <v/>
      </c>
      <c r="I725" s="39" t="str">
        <f>IF(Eksplikatsioon!K726=0,"",Eksplikatsioon!K726)</f>
        <v/>
      </c>
    </row>
    <row r="726" spans="1:9" x14ac:dyDescent="0.25">
      <c r="A726" s="39" t="str">
        <f>IF(Eksplikatsioon!A727=0,"",Eksplikatsioon!A727)</f>
        <v/>
      </c>
      <c r="B726" s="39" t="str">
        <f>IF(Eksplikatsioon!B727=0,"",Eksplikatsioon!B727)</f>
        <v/>
      </c>
      <c r="C726" s="39" t="str">
        <f>IF(Eksplikatsioon!C727=0,"",Eksplikatsioon!C727)</f>
        <v/>
      </c>
      <c r="D726" s="39" t="str">
        <f>IF(Eksplikatsioon!D727=0,"",Eksplikatsioon!D727)</f>
        <v/>
      </c>
      <c r="E726" s="39" t="str">
        <f>IF(Eksplikatsioon!F727=0,"",Eksplikatsioon!F727)</f>
        <v/>
      </c>
      <c r="F726" s="39" t="str">
        <f>IF(Eksplikatsioon!G727=0,"",Eksplikatsioon!G727)</f>
        <v/>
      </c>
      <c r="G726" s="39" t="str">
        <f>IF(Eksplikatsioon!I727=0,"",Eksplikatsioon!I727)</f>
        <v/>
      </c>
      <c r="H726" s="39" t="str">
        <f>IF(Eksplikatsioon!J727=0,"",Eksplikatsioon!J727)</f>
        <v/>
      </c>
      <c r="I726" s="39" t="str">
        <f>IF(Eksplikatsioon!K727=0,"",Eksplikatsioon!K727)</f>
        <v/>
      </c>
    </row>
    <row r="727" spans="1:9" x14ac:dyDescent="0.25">
      <c r="A727" s="39" t="str">
        <f>IF(Eksplikatsioon!A728=0,"",Eksplikatsioon!A728)</f>
        <v/>
      </c>
      <c r="B727" s="39" t="str">
        <f>IF(Eksplikatsioon!B728=0,"",Eksplikatsioon!B728)</f>
        <v/>
      </c>
      <c r="C727" s="39" t="str">
        <f>IF(Eksplikatsioon!C728=0,"",Eksplikatsioon!C728)</f>
        <v/>
      </c>
      <c r="D727" s="39" t="str">
        <f>IF(Eksplikatsioon!D728=0,"",Eksplikatsioon!D728)</f>
        <v/>
      </c>
      <c r="E727" s="39" t="str">
        <f>IF(Eksplikatsioon!F728=0,"",Eksplikatsioon!F728)</f>
        <v/>
      </c>
      <c r="F727" s="39" t="str">
        <f>IF(Eksplikatsioon!G728=0,"",Eksplikatsioon!G728)</f>
        <v/>
      </c>
      <c r="G727" s="39" t="str">
        <f>IF(Eksplikatsioon!I728=0,"",Eksplikatsioon!I728)</f>
        <v/>
      </c>
      <c r="H727" s="39" t="str">
        <f>IF(Eksplikatsioon!J728=0,"",Eksplikatsioon!J728)</f>
        <v/>
      </c>
      <c r="I727" s="39" t="str">
        <f>IF(Eksplikatsioon!K728=0,"",Eksplikatsioon!K728)</f>
        <v/>
      </c>
    </row>
    <row r="728" spans="1:9" x14ac:dyDescent="0.25">
      <c r="A728" s="39" t="str">
        <f>IF(Eksplikatsioon!A729=0,"",Eksplikatsioon!A729)</f>
        <v/>
      </c>
      <c r="B728" s="39" t="str">
        <f>IF(Eksplikatsioon!B729=0,"",Eksplikatsioon!B729)</f>
        <v/>
      </c>
      <c r="C728" s="39" t="str">
        <f>IF(Eksplikatsioon!C729=0,"",Eksplikatsioon!C729)</f>
        <v/>
      </c>
      <c r="D728" s="39" t="str">
        <f>IF(Eksplikatsioon!D729=0,"",Eksplikatsioon!D729)</f>
        <v/>
      </c>
      <c r="E728" s="39" t="str">
        <f>IF(Eksplikatsioon!F729=0,"",Eksplikatsioon!F729)</f>
        <v/>
      </c>
      <c r="F728" s="39" t="str">
        <f>IF(Eksplikatsioon!G729=0,"",Eksplikatsioon!G729)</f>
        <v/>
      </c>
      <c r="G728" s="39" t="str">
        <f>IF(Eksplikatsioon!I729=0,"",Eksplikatsioon!I729)</f>
        <v/>
      </c>
      <c r="H728" s="39" t="str">
        <f>IF(Eksplikatsioon!J729=0,"",Eksplikatsioon!J729)</f>
        <v/>
      </c>
      <c r="I728" s="39" t="str">
        <f>IF(Eksplikatsioon!K729=0,"",Eksplikatsioon!K729)</f>
        <v/>
      </c>
    </row>
    <row r="729" spans="1:9" x14ac:dyDescent="0.25">
      <c r="A729" s="39" t="str">
        <f>IF(Eksplikatsioon!A730=0,"",Eksplikatsioon!A730)</f>
        <v/>
      </c>
      <c r="B729" s="39" t="str">
        <f>IF(Eksplikatsioon!B730=0,"",Eksplikatsioon!B730)</f>
        <v/>
      </c>
      <c r="C729" s="39" t="str">
        <f>IF(Eksplikatsioon!C730=0,"",Eksplikatsioon!C730)</f>
        <v/>
      </c>
      <c r="D729" s="39" t="str">
        <f>IF(Eksplikatsioon!D730=0,"",Eksplikatsioon!D730)</f>
        <v/>
      </c>
      <c r="E729" s="39" t="str">
        <f>IF(Eksplikatsioon!F730=0,"",Eksplikatsioon!F730)</f>
        <v/>
      </c>
      <c r="F729" s="39" t="str">
        <f>IF(Eksplikatsioon!G730=0,"",Eksplikatsioon!G730)</f>
        <v/>
      </c>
      <c r="G729" s="39" t="str">
        <f>IF(Eksplikatsioon!I730=0,"",Eksplikatsioon!I730)</f>
        <v/>
      </c>
      <c r="H729" s="39" t="str">
        <f>IF(Eksplikatsioon!J730=0,"",Eksplikatsioon!J730)</f>
        <v/>
      </c>
      <c r="I729" s="39" t="str">
        <f>IF(Eksplikatsioon!K730=0,"",Eksplikatsioon!K730)</f>
        <v/>
      </c>
    </row>
    <row r="730" spans="1:9" x14ac:dyDescent="0.25">
      <c r="A730" s="39" t="str">
        <f>IF(Eksplikatsioon!A731=0,"",Eksplikatsioon!A731)</f>
        <v/>
      </c>
      <c r="B730" s="39" t="str">
        <f>IF(Eksplikatsioon!B731=0,"",Eksplikatsioon!B731)</f>
        <v/>
      </c>
      <c r="C730" s="39" t="str">
        <f>IF(Eksplikatsioon!C731=0,"",Eksplikatsioon!C731)</f>
        <v/>
      </c>
      <c r="D730" s="39" t="str">
        <f>IF(Eksplikatsioon!D731=0,"",Eksplikatsioon!D731)</f>
        <v/>
      </c>
      <c r="E730" s="39" t="str">
        <f>IF(Eksplikatsioon!F731=0,"",Eksplikatsioon!F731)</f>
        <v/>
      </c>
      <c r="F730" s="39" t="str">
        <f>IF(Eksplikatsioon!G731=0,"",Eksplikatsioon!G731)</f>
        <v/>
      </c>
      <c r="G730" s="39" t="str">
        <f>IF(Eksplikatsioon!I731=0,"",Eksplikatsioon!I731)</f>
        <v/>
      </c>
      <c r="H730" s="39" t="str">
        <f>IF(Eksplikatsioon!J731=0,"",Eksplikatsioon!J731)</f>
        <v/>
      </c>
      <c r="I730" s="39" t="str">
        <f>IF(Eksplikatsioon!K731=0,"",Eksplikatsioon!K731)</f>
        <v/>
      </c>
    </row>
    <row r="731" spans="1:9" x14ac:dyDescent="0.25">
      <c r="A731" s="39" t="str">
        <f>IF(Eksplikatsioon!A732=0,"",Eksplikatsioon!A732)</f>
        <v/>
      </c>
      <c r="B731" s="39" t="str">
        <f>IF(Eksplikatsioon!B732=0,"",Eksplikatsioon!B732)</f>
        <v/>
      </c>
      <c r="C731" s="39" t="str">
        <f>IF(Eksplikatsioon!C732=0,"",Eksplikatsioon!C732)</f>
        <v/>
      </c>
      <c r="D731" s="39" t="str">
        <f>IF(Eksplikatsioon!D732=0,"",Eksplikatsioon!D732)</f>
        <v/>
      </c>
      <c r="E731" s="39" t="str">
        <f>IF(Eksplikatsioon!F732=0,"",Eksplikatsioon!F732)</f>
        <v/>
      </c>
      <c r="F731" s="39" t="str">
        <f>IF(Eksplikatsioon!G732=0,"",Eksplikatsioon!G732)</f>
        <v/>
      </c>
      <c r="G731" s="39" t="str">
        <f>IF(Eksplikatsioon!I732=0,"",Eksplikatsioon!I732)</f>
        <v/>
      </c>
      <c r="H731" s="39" t="str">
        <f>IF(Eksplikatsioon!J732=0,"",Eksplikatsioon!J732)</f>
        <v/>
      </c>
      <c r="I731" s="39" t="str">
        <f>IF(Eksplikatsioon!K732=0,"",Eksplikatsioon!K732)</f>
        <v/>
      </c>
    </row>
    <row r="732" spans="1:9" x14ac:dyDescent="0.25">
      <c r="A732" s="39" t="str">
        <f>IF(Eksplikatsioon!A733=0,"",Eksplikatsioon!A733)</f>
        <v/>
      </c>
      <c r="B732" s="39" t="str">
        <f>IF(Eksplikatsioon!B733=0,"",Eksplikatsioon!B733)</f>
        <v/>
      </c>
      <c r="C732" s="39" t="str">
        <f>IF(Eksplikatsioon!C733=0,"",Eksplikatsioon!C733)</f>
        <v/>
      </c>
      <c r="D732" s="39" t="str">
        <f>IF(Eksplikatsioon!D733=0,"",Eksplikatsioon!D733)</f>
        <v/>
      </c>
      <c r="E732" s="39" t="str">
        <f>IF(Eksplikatsioon!F733=0,"",Eksplikatsioon!F733)</f>
        <v/>
      </c>
      <c r="F732" s="39" t="str">
        <f>IF(Eksplikatsioon!G733=0,"",Eksplikatsioon!G733)</f>
        <v/>
      </c>
      <c r="G732" s="39" t="str">
        <f>IF(Eksplikatsioon!I733=0,"",Eksplikatsioon!I733)</f>
        <v/>
      </c>
      <c r="H732" s="39" t="str">
        <f>IF(Eksplikatsioon!J733=0,"",Eksplikatsioon!J733)</f>
        <v/>
      </c>
      <c r="I732" s="39" t="str">
        <f>IF(Eksplikatsioon!K733=0,"",Eksplikatsioon!K733)</f>
        <v/>
      </c>
    </row>
    <row r="733" spans="1:9" x14ac:dyDescent="0.25">
      <c r="A733" s="39" t="str">
        <f>IF(Eksplikatsioon!A734=0,"",Eksplikatsioon!A734)</f>
        <v/>
      </c>
      <c r="B733" s="39" t="str">
        <f>IF(Eksplikatsioon!B734=0,"",Eksplikatsioon!B734)</f>
        <v/>
      </c>
      <c r="C733" s="39" t="str">
        <f>IF(Eksplikatsioon!C734=0,"",Eksplikatsioon!C734)</f>
        <v/>
      </c>
      <c r="D733" s="39" t="str">
        <f>IF(Eksplikatsioon!D734=0,"",Eksplikatsioon!D734)</f>
        <v/>
      </c>
      <c r="E733" s="39" t="str">
        <f>IF(Eksplikatsioon!F734=0,"",Eksplikatsioon!F734)</f>
        <v/>
      </c>
      <c r="F733" s="39" t="str">
        <f>IF(Eksplikatsioon!G734=0,"",Eksplikatsioon!G734)</f>
        <v/>
      </c>
      <c r="G733" s="39" t="str">
        <f>IF(Eksplikatsioon!I734=0,"",Eksplikatsioon!I734)</f>
        <v/>
      </c>
      <c r="H733" s="39" t="str">
        <f>IF(Eksplikatsioon!J734=0,"",Eksplikatsioon!J734)</f>
        <v/>
      </c>
      <c r="I733" s="39" t="str">
        <f>IF(Eksplikatsioon!K734=0,"",Eksplikatsioon!K734)</f>
        <v/>
      </c>
    </row>
    <row r="734" spans="1:9" x14ac:dyDescent="0.25">
      <c r="A734" s="39" t="str">
        <f>IF(Eksplikatsioon!A735=0,"",Eksplikatsioon!A735)</f>
        <v/>
      </c>
      <c r="B734" s="39" t="str">
        <f>IF(Eksplikatsioon!B735=0,"",Eksplikatsioon!B735)</f>
        <v/>
      </c>
      <c r="C734" s="39" t="str">
        <f>IF(Eksplikatsioon!C735=0,"",Eksplikatsioon!C735)</f>
        <v/>
      </c>
      <c r="D734" s="39" t="str">
        <f>IF(Eksplikatsioon!D735=0,"",Eksplikatsioon!D735)</f>
        <v/>
      </c>
      <c r="E734" s="39" t="str">
        <f>IF(Eksplikatsioon!F735=0,"",Eksplikatsioon!F735)</f>
        <v/>
      </c>
      <c r="F734" s="39" t="str">
        <f>IF(Eksplikatsioon!G735=0,"",Eksplikatsioon!G735)</f>
        <v/>
      </c>
      <c r="G734" s="39" t="str">
        <f>IF(Eksplikatsioon!I735=0,"",Eksplikatsioon!I735)</f>
        <v/>
      </c>
      <c r="H734" s="39" t="str">
        <f>IF(Eksplikatsioon!J735=0,"",Eksplikatsioon!J735)</f>
        <v/>
      </c>
      <c r="I734" s="39" t="str">
        <f>IF(Eksplikatsioon!K735=0,"",Eksplikatsioon!K735)</f>
        <v/>
      </c>
    </row>
    <row r="735" spans="1:9" x14ac:dyDescent="0.25">
      <c r="A735" s="39" t="str">
        <f>IF(Eksplikatsioon!A736=0,"",Eksplikatsioon!A736)</f>
        <v/>
      </c>
      <c r="B735" s="39" t="str">
        <f>IF(Eksplikatsioon!B736=0,"",Eksplikatsioon!B736)</f>
        <v/>
      </c>
      <c r="C735" s="39" t="str">
        <f>IF(Eksplikatsioon!C736=0,"",Eksplikatsioon!C736)</f>
        <v/>
      </c>
      <c r="D735" s="39" t="str">
        <f>IF(Eksplikatsioon!D736=0,"",Eksplikatsioon!D736)</f>
        <v/>
      </c>
      <c r="E735" s="39" t="str">
        <f>IF(Eksplikatsioon!F736=0,"",Eksplikatsioon!F736)</f>
        <v/>
      </c>
      <c r="F735" s="39" t="str">
        <f>IF(Eksplikatsioon!G736=0,"",Eksplikatsioon!G736)</f>
        <v/>
      </c>
      <c r="G735" s="39" t="str">
        <f>IF(Eksplikatsioon!I736=0,"",Eksplikatsioon!I736)</f>
        <v/>
      </c>
      <c r="H735" s="39" t="str">
        <f>IF(Eksplikatsioon!J736=0,"",Eksplikatsioon!J736)</f>
        <v/>
      </c>
      <c r="I735" s="39" t="str">
        <f>IF(Eksplikatsioon!K736=0,"",Eksplikatsioon!K736)</f>
        <v/>
      </c>
    </row>
    <row r="736" spans="1:9" x14ac:dyDescent="0.25">
      <c r="A736" s="39" t="str">
        <f>IF(Eksplikatsioon!A737=0,"",Eksplikatsioon!A737)</f>
        <v/>
      </c>
      <c r="B736" s="39" t="str">
        <f>IF(Eksplikatsioon!B737=0,"",Eksplikatsioon!B737)</f>
        <v/>
      </c>
      <c r="C736" s="39" t="str">
        <f>IF(Eksplikatsioon!C737=0,"",Eksplikatsioon!C737)</f>
        <v/>
      </c>
      <c r="D736" s="39" t="str">
        <f>IF(Eksplikatsioon!D737=0,"",Eksplikatsioon!D737)</f>
        <v/>
      </c>
      <c r="E736" s="39" t="str">
        <f>IF(Eksplikatsioon!F737=0,"",Eksplikatsioon!F737)</f>
        <v/>
      </c>
      <c r="F736" s="39" t="str">
        <f>IF(Eksplikatsioon!G737=0,"",Eksplikatsioon!G737)</f>
        <v/>
      </c>
      <c r="G736" s="39" t="str">
        <f>IF(Eksplikatsioon!I737=0,"",Eksplikatsioon!I737)</f>
        <v/>
      </c>
      <c r="H736" s="39" t="str">
        <f>IF(Eksplikatsioon!J737=0,"",Eksplikatsioon!J737)</f>
        <v/>
      </c>
      <c r="I736" s="39" t="str">
        <f>IF(Eksplikatsioon!K737=0,"",Eksplikatsioon!K737)</f>
        <v/>
      </c>
    </row>
    <row r="737" spans="1:9" x14ac:dyDescent="0.25">
      <c r="A737" s="39" t="str">
        <f>IF(Eksplikatsioon!A738=0,"",Eksplikatsioon!A738)</f>
        <v/>
      </c>
      <c r="B737" s="39" t="str">
        <f>IF(Eksplikatsioon!B738=0,"",Eksplikatsioon!B738)</f>
        <v/>
      </c>
      <c r="C737" s="39" t="str">
        <f>IF(Eksplikatsioon!C738=0,"",Eksplikatsioon!C738)</f>
        <v/>
      </c>
      <c r="D737" s="39" t="str">
        <f>IF(Eksplikatsioon!D738=0,"",Eksplikatsioon!D738)</f>
        <v/>
      </c>
      <c r="E737" s="39" t="str">
        <f>IF(Eksplikatsioon!F738=0,"",Eksplikatsioon!F738)</f>
        <v/>
      </c>
      <c r="F737" s="39" t="str">
        <f>IF(Eksplikatsioon!G738=0,"",Eksplikatsioon!G738)</f>
        <v/>
      </c>
      <c r="G737" s="39" t="str">
        <f>IF(Eksplikatsioon!I738=0,"",Eksplikatsioon!I738)</f>
        <v/>
      </c>
      <c r="H737" s="39" t="str">
        <f>IF(Eksplikatsioon!J738=0,"",Eksplikatsioon!J738)</f>
        <v/>
      </c>
      <c r="I737" s="39" t="str">
        <f>IF(Eksplikatsioon!K738=0,"",Eksplikatsioon!K738)</f>
        <v/>
      </c>
    </row>
    <row r="738" spans="1:9" x14ac:dyDescent="0.25">
      <c r="A738" s="39" t="str">
        <f>IF(Eksplikatsioon!A739=0,"",Eksplikatsioon!A739)</f>
        <v/>
      </c>
      <c r="B738" s="39" t="str">
        <f>IF(Eksplikatsioon!B739=0,"",Eksplikatsioon!B739)</f>
        <v/>
      </c>
      <c r="C738" s="39" t="str">
        <f>IF(Eksplikatsioon!C739=0,"",Eksplikatsioon!C739)</f>
        <v/>
      </c>
      <c r="D738" s="39" t="str">
        <f>IF(Eksplikatsioon!D739=0,"",Eksplikatsioon!D739)</f>
        <v/>
      </c>
      <c r="E738" s="39" t="str">
        <f>IF(Eksplikatsioon!F739=0,"",Eksplikatsioon!F739)</f>
        <v/>
      </c>
      <c r="F738" s="39" t="str">
        <f>IF(Eksplikatsioon!G739=0,"",Eksplikatsioon!G739)</f>
        <v/>
      </c>
      <c r="G738" s="39" t="str">
        <f>IF(Eksplikatsioon!I739=0,"",Eksplikatsioon!I739)</f>
        <v/>
      </c>
      <c r="H738" s="39" t="str">
        <f>IF(Eksplikatsioon!J739=0,"",Eksplikatsioon!J739)</f>
        <v/>
      </c>
      <c r="I738" s="39" t="str">
        <f>IF(Eksplikatsioon!K739=0,"",Eksplikatsioon!K739)</f>
        <v/>
      </c>
    </row>
    <row r="739" spans="1:9" x14ac:dyDescent="0.25">
      <c r="A739" s="39" t="str">
        <f>IF(Eksplikatsioon!A740=0,"",Eksplikatsioon!A740)</f>
        <v/>
      </c>
      <c r="B739" s="39" t="str">
        <f>IF(Eksplikatsioon!B740=0,"",Eksplikatsioon!B740)</f>
        <v/>
      </c>
      <c r="C739" s="39" t="str">
        <f>IF(Eksplikatsioon!C740=0,"",Eksplikatsioon!C740)</f>
        <v/>
      </c>
      <c r="D739" s="39" t="str">
        <f>IF(Eksplikatsioon!D740=0,"",Eksplikatsioon!D740)</f>
        <v/>
      </c>
      <c r="E739" s="39" t="str">
        <f>IF(Eksplikatsioon!F740=0,"",Eksplikatsioon!F740)</f>
        <v/>
      </c>
      <c r="F739" s="39" t="str">
        <f>IF(Eksplikatsioon!G740=0,"",Eksplikatsioon!G740)</f>
        <v/>
      </c>
      <c r="G739" s="39" t="str">
        <f>IF(Eksplikatsioon!I740=0,"",Eksplikatsioon!I740)</f>
        <v/>
      </c>
      <c r="H739" s="39" t="str">
        <f>IF(Eksplikatsioon!J740=0,"",Eksplikatsioon!J740)</f>
        <v/>
      </c>
      <c r="I739" s="39" t="str">
        <f>IF(Eksplikatsioon!K740=0,"",Eksplikatsioon!K740)</f>
        <v/>
      </c>
    </row>
    <row r="740" spans="1:9" x14ac:dyDescent="0.25">
      <c r="A740" s="39" t="str">
        <f>IF(Eksplikatsioon!A741=0,"",Eksplikatsioon!A741)</f>
        <v/>
      </c>
      <c r="B740" s="39" t="str">
        <f>IF(Eksplikatsioon!B741=0,"",Eksplikatsioon!B741)</f>
        <v/>
      </c>
      <c r="C740" s="39" t="str">
        <f>IF(Eksplikatsioon!C741=0,"",Eksplikatsioon!C741)</f>
        <v/>
      </c>
      <c r="D740" s="39" t="str">
        <f>IF(Eksplikatsioon!D741=0,"",Eksplikatsioon!D741)</f>
        <v/>
      </c>
      <c r="E740" s="39" t="str">
        <f>IF(Eksplikatsioon!F741=0,"",Eksplikatsioon!F741)</f>
        <v/>
      </c>
      <c r="F740" s="39" t="str">
        <f>IF(Eksplikatsioon!G741=0,"",Eksplikatsioon!G741)</f>
        <v/>
      </c>
      <c r="G740" s="39" t="str">
        <f>IF(Eksplikatsioon!I741=0,"",Eksplikatsioon!I741)</f>
        <v/>
      </c>
      <c r="H740" s="39" t="str">
        <f>IF(Eksplikatsioon!J741=0,"",Eksplikatsioon!J741)</f>
        <v/>
      </c>
      <c r="I740" s="39" t="str">
        <f>IF(Eksplikatsioon!K741=0,"",Eksplikatsioon!K741)</f>
        <v/>
      </c>
    </row>
    <row r="741" spans="1:9" x14ac:dyDescent="0.25">
      <c r="A741" s="39" t="str">
        <f>IF(Eksplikatsioon!A742=0,"",Eksplikatsioon!A742)</f>
        <v/>
      </c>
      <c r="B741" s="39" t="str">
        <f>IF(Eksplikatsioon!B742=0,"",Eksplikatsioon!B742)</f>
        <v/>
      </c>
      <c r="C741" s="39" t="str">
        <f>IF(Eksplikatsioon!C742=0,"",Eksplikatsioon!C742)</f>
        <v/>
      </c>
      <c r="D741" s="39" t="str">
        <f>IF(Eksplikatsioon!D742=0,"",Eksplikatsioon!D742)</f>
        <v/>
      </c>
      <c r="E741" s="39" t="str">
        <f>IF(Eksplikatsioon!F742=0,"",Eksplikatsioon!F742)</f>
        <v/>
      </c>
      <c r="F741" s="39" t="str">
        <f>IF(Eksplikatsioon!G742=0,"",Eksplikatsioon!G742)</f>
        <v/>
      </c>
      <c r="G741" s="39" t="str">
        <f>IF(Eksplikatsioon!I742=0,"",Eksplikatsioon!I742)</f>
        <v/>
      </c>
      <c r="H741" s="39" t="str">
        <f>IF(Eksplikatsioon!J742=0,"",Eksplikatsioon!J742)</f>
        <v/>
      </c>
      <c r="I741" s="39" t="str">
        <f>IF(Eksplikatsioon!K742=0,"",Eksplikatsioon!K742)</f>
        <v/>
      </c>
    </row>
    <row r="742" spans="1:9" x14ac:dyDescent="0.25">
      <c r="A742" s="39" t="str">
        <f>IF(Eksplikatsioon!A743=0,"",Eksplikatsioon!A743)</f>
        <v/>
      </c>
      <c r="B742" s="39" t="str">
        <f>IF(Eksplikatsioon!B743=0,"",Eksplikatsioon!B743)</f>
        <v/>
      </c>
      <c r="C742" s="39" t="str">
        <f>IF(Eksplikatsioon!C743=0,"",Eksplikatsioon!C743)</f>
        <v/>
      </c>
      <c r="D742" s="39" t="str">
        <f>IF(Eksplikatsioon!D743=0,"",Eksplikatsioon!D743)</f>
        <v/>
      </c>
      <c r="E742" s="39" t="str">
        <f>IF(Eksplikatsioon!F743=0,"",Eksplikatsioon!F743)</f>
        <v/>
      </c>
      <c r="F742" s="39" t="str">
        <f>IF(Eksplikatsioon!G743=0,"",Eksplikatsioon!G743)</f>
        <v/>
      </c>
      <c r="G742" s="39" t="str">
        <f>IF(Eksplikatsioon!I743=0,"",Eksplikatsioon!I743)</f>
        <v/>
      </c>
      <c r="H742" s="39" t="str">
        <f>IF(Eksplikatsioon!J743=0,"",Eksplikatsioon!J743)</f>
        <v/>
      </c>
      <c r="I742" s="39" t="str">
        <f>IF(Eksplikatsioon!K743=0,"",Eksplikatsioon!K743)</f>
        <v/>
      </c>
    </row>
    <row r="743" spans="1:9" x14ac:dyDescent="0.25">
      <c r="A743" s="39" t="str">
        <f>IF(Eksplikatsioon!A744=0,"",Eksplikatsioon!A744)</f>
        <v/>
      </c>
      <c r="B743" s="39" t="str">
        <f>IF(Eksplikatsioon!B744=0,"",Eksplikatsioon!B744)</f>
        <v/>
      </c>
      <c r="C743" s="39" t="str">
        <f>IF(Eksplikatsioon!C744=0,"",Eksplikatsioon!C744)</f>
        <v/>
      </c>
      <c r="D743" s="39" t="str">
        <f>IF(Eksplikatsioon!D744=0,"",Eksplikatsioon!D744)</f>
        <v/>
      </c>
      <c r="E743" s="39" t="str">
        <f>IF(Eksplikatsioon!F744=0,"",Eksplikatsioon!F744)</f>
        <v/>
      </c>
      <c r="F743" s="39" t="str">
        <f>IF(Eksplikatsioon!G744=0,"",Eksplikatsioon!G744)</f>
        <v/>
      </c>
      <c r="G743" s="39" t="str">
        <f>IF(Eksplikatsioon!I744=0,"",Eksplikatsioon!I744)</f>
        <v/>
      </c>
      <c r="H743" s="39" t="str">
        <f>IF(Eksplikatsioon!J744=0,"",Eksplikatsioon!J744)</f>
        <v/>
      </c>
      <c r="I743" s="39" t="str">
        <f>IF(Eksplikatsioon!K744=0,"",Eksplikatsioon!K744)</f>
        <v/>
      </c>
    </row>
    <row r="744" spans="1:9" x14ac:dyDescent="0.25">
      <c r="A744" s="39" t="str">
        <f>IF(Eksplikatsioon!A745=0,"",Eksplikatsioon!A745)</f>
        <v/>
      </c>
      <c r="B744" s="39" t="str">
        <f>IF(Eksplikatsioon!B745=0,"",Eksplikatsioon!B745)</f>
        <v/>
      </c>
      <c r="C744" s="39" t="str">
        <f>IF(Eksplikatsioon!C745=0,"",Eksplikatsioon!C745)</f>
        <v/>
      </c>
      <c r="D744" s="39" t="str">
        <f>IF(Eksplikatsioon!D745=0,"",Eksplikatsioon!D745)</f>
        <v/>
      </c>
      <c r="E744" s="39" t="str">
        <f>IF(Eksplikatsioon!F745=0,"",Eksplikatsioon!F745)</f>
        <v/>
      </c>
      <c r="F744" s="39" t="str">
        <f>IF(Eksplikatsioon!G745=0,"",Eksplikatsioon!G745)</f>
        <v/>
      </c>
      <c r="G744" s="39" t="str">
        <f>IF(Eksplikatsioon!I745=0,"",Eksplikatsioon!I745)</f>
        <v/>
      </c>
      <c r="H744" s="39" t="str">
        <f>IF(Eksplikatsioon!J745=0,"",Eksplikatsioon!J745)</f>
        <v/>
      </c>
      <c r="I744" s="39" t="str">
        <f>IF(Eksplikatsioon!K745=0,"",Eksplikatsioon!K745)</f>
        <v/>
      </c>
    </row>
    <row r="745" spans="1:9" x14ac:dyDescent="0.25">
      <c r="A745" s="39" t="str">
        <f>IF(Eksplikatsioon!A746=0,"",Eksplikatsioon!A746)</f>
        <v/>
      </c>
      <c r="B745" s="39" t="str">
        <f>IF(Eksplikatsioon!B746=0,"",Eksplikatsioon!B746)</f>
        <v/>
      </c>
      <c r="C745" s="39" t="str">
        <f>IF(Eksplikatsioon!C746=0,"",Eksplikatsioon!C746)</f>
        <v/>
      </c>
      <c r="D745" s="39" t="str">
        <f>IF(Eksplikatsioon!D746=0,"",Eksplikatsioon!D746)</f>
        <v/>
      </c>
      <c r="E745" s="39" t="str">
        <f>IF(Eksplikatsioon!F746=0,"",Eksplikatsioon!F746)</f>
        <v/>
      </c>
      <c r="F745" s="39" t="str">
        <f>IF(Eksplikatsioon!G746=0,"",Eksplikatsioon!G746)</f>
        <v/>
      </c>
      <c r="G745" s="39" t="str">
        <f>IF(Eksplikatsioon!I746=0,"",Eksplikatsioon!I746)</f>
        <v/>
      </c>
      <c r="H745" s="39" t="str">
        <f>IF(Eksplikatsioon!J746=0,"",Eksplikatsioon!J746)</f>
        <v/>
      </c>
      <c r="I745" s="39" t="str">
        <f>IF(Eksplikatsioon!K746=0,"",Eksplikatsioon!K746)</f>
        <v/>
      </c>
    </row>
    <row r="746" spans="1:9" x14ac:dyDescent="0.25">
      <c r="A746" s="39" t="str">
        <f>IF(Eksplikatsioon!A747=0,"",Eksplikatsioon!A747)</f>
        <v/>
      </c>
      <c r="B746" s="39" t="str">
        <f>IF(Eksplikatsioon!B747=0,"",Eksplikatsioon!B747)</f>
        <v/>
      </c>
      <c r="C746" s="39" t="str">
        <f>IF(Eksplikatsioon!C747=0,"",Eksplikatsioon!C747)</f>
        <v/>
      </c>
      <c r="D746" s="39" t="str">
        <f>IF(Eksplikatsioon!D747=0,"",Eksplikatsioon!D747)</f>
        <v/>
      </c>
      <c r="E746" s="39" t="str">
        <f>IF(Eksplikatsioon!F747=0,"",Eksplikatsioon!F747)</f>
        <v/>
      </c>
      <c r="F746" s="39" t="str">
        <f>IF(Eksplikatsioon!G747=0,"",Eksplikatsioon!G747)</f>
        <v/>
      </c>
      <c r="G746" s="39" t="str">
        <f>IF(Eksplikatsioon!I747=0,"",Eksplikatsioon!I747)</f>
        <v/>
      </c>
      <c r="H746" s="39" t="str">
        <f>IF(Eksplikatsioon!J747=0,"",Eksplikatsioon!J747)</f>
        <v/>
      </c>
      <c r="I746" s="39" t="str">
        <f>IF(Eksplikatsioon!K747=0,"",Eksplikatsioon!K747)</f>
        <v/>
      </c>
    </row>
    <row r="747" spans="1:9" x14ac:dyDescent="0.25">
      <c r="A747" s="39" t="str">
        <f>IF(Eksplikatsioon!A748=0,"",Eksplikatsioon!A748)</f>
        <v/>
      </c>
      <c r="B747" s="39" t="str">
        <f>IF(Eksplikatsioon!B748=0,"",Eksplikatsioon!B748)</f>
        <v/>
      </c>
      <c r="C747" s="39" t="str">
        <f>IF(Eksplikatsioon!C748=0,"",Eksplikatsioon!C748)</f>
        <v/>
      </c>
      <c r="D747" s="39" t="str">
        <f>IF(Eksplikatsioon!D748=0,"",Eksplikatsioon!D748)</f>
        <v/>
      </c>
      <c r="E747" s="39" t="str">
        <f>IF(Eksplikatsioon!F748=0,"",Eksplikatsioon!F748)</f>
        <v/>
      </c>
      <c r="F747" s="39" t="str">
        <f>IF(Eksplikatsioon!G748=0,"",Eksplikatsioon!G748)</f>
        <v/>
      </c>
      <c r="G747" s="39" t="str">
        <f>IF(Eksplikatsioon!I748=0,"",Eksplikatsioon!I748)</f>
        <v/>
      </c>
      <c r="H747" s="39" t="str">
        <f>IF(Eksplikatsioon!J748=0,"",Eksplikatsioon!J748)</f>
        <v/>
      </c>
      <c r="I747" s="39" t="str">
        <f>IF(Eksplikatsioon!K748=0,"",Eksplikatsioon!K748)</f>
        <v/>
      </c>
    </row>
    <row r="748" spans="1:9" x14ac:dyDescent="0.25">
      <c r="A748" s="39" t="str">
        <f>IF(Eksplikatsioon!A749=0,"",Eksplikatsioon!A749)</f>
        <v/>
      </c>
      <c r="B748" s="39" t="str">
        <f>IF(Eksplikatsioon!B749=0,"",Eksplikatsioon!B749)</f>
        <v/>
      </c>
      <c r="C748" s="39" t="str">
        <f>IF(Eksplikatsioon!C749=0,"",Eksplikatsioon!C749)</f>
        <v/>
      </c>
      <c r="D748" s="39" t="str">
        <f>IF(Eksplikatsioon!D749=0,"",Eksplikatsioon!D749)</f>
        <v/>
      </c>
      <c r="E748" s="39" t="str">
        <f>IF(Eksplikatsioon!F749=0,"",Eksplikatsioon!F749)</f>
        <v/>
      </c>
      <c r="F748" s="39" t="str">
        <f>IF(Eksplikatsioon!G749=0,"",Eksplikatsioon!G749)</f>
        <v/>
      </c>
      <c r="G748" s="39" t="str">
        <f>IF(Eksplikatsioon!I749=0,"",Eksplikatsioon!I749)</f>
        <v/>
      </c>
      <c r="H748" s="39" t="str">
        <f>IF(Eksplikatsioon!J749=0,"",Eksplikatsioon!J749)</f>
        <v/>
      </c>
      <c r="I748" s="39" t="str">
        <f>IF(Eksplikatsioon!K749=0,"",Eksplikatsioon!K749)</f>
        <v/>
      </c>
    </row>
    <row r="749" spans="1:9" x14ac:dyDescent="0.25">
      <c r="A749" s="39" t="str">
        <f>IF(Eksplikatsioon!A750=0,"",Eksplikatsioon!A750)</f>
        <v/>
      </c>
      <c r="B749" s="39" t="str">
        <f>IF(Eksplikatsioon!B750=0,"",Eksplikatsioon!B750)</f>
        <v/>
      </c>
      <c r="C749" s="39" t="str">
        <f>IF(Eksplikatsioon!C750=0,"",Eksplikatsioon!C750)</f>
        <v/>
      </c>
      <c r="D749" s="39" t="str">
        <f>IF(Eksplikatsioon!D750=0,"",Eksplikatsioon!D750)</f>
        <v/>
      </c>
      <c r="E749" s="39" t="str">
        <f>IF(Eksplikatsioon!F750=0,"",Eksplikatsioon!F750)</f>
        <v/>
      </c>
      <c r="F749" s="39" t="str">
        <f>IF(Eksplikatsioon!G750=0,"",Eksplikatsioon!G750)</f>
        <v/>
      </c>
      <c r="G749" s="39" t="str">
        <f>IF(Eksplikatsioon!I750=0,"",Eksplikatsioon!I750)</f>
        <v/>
      </c>
      <c r="H749" s="39" t="str">
        <f>IF(Eksplikatsioon!J750=0,"",Eksplikatsioon!J750)</f>
        <v/>
      </c>
      <c r="I749" s="39" t="str">
        <f>IF(Eksplikatsioon!K750=0,"",Eksplikatsioon!K750)</f>
        <v/>
      </c>
    </row>
    <row r="750" spans="1:9" x14ac:dyDescent="0.25">
      <c r="A750" s="39" t="str">
        <f>IF(Eksplikatsioon!A751=0,"",Eksplikatsioon!A751)</f>
        <v/>
      </c>
      <c r="B750" s="39" t="str">
        <f>IF(Eksplikatsioon!B751=0,"",Eksplikatsioon!B751)</f>
        <v/>
      </c>
      <c r="C750" s="39" t="str">
        <f>IF(Eksplikatsioon!C751=0,"",Eksplikatsioon!C751)</f>
        <v/>
      </c>
      <c r="D750" s="39" t="str">
        <f>IF(Eksplikatsioon!D751=0,"",Eksplikatsioon!D751)</f>
        <v/>
      </c>
      <c r="E750" s="39" t="str">
        <f>IF(Eksplikatsioon!F751=0,"",Eksplikatsioon!F751)</f>
        <v/>
      </c>
      <c r="F750" s="39" t="str">
        <f>IF(Eksplikatsioon!G751=0,"",Eksplikatsioon!G751)</f>
        <v/>
      </c>
      <c r="G750" s="39" t="str">
        <f>IF(Eksplikatsioon!I751=0,"",Eksplikatsioon!I751)</f>
        <v/>
      </c>
      <c r="H750" s="39" t="str">
        <f>IF(Eksplikatsioon!J751=0,"",Eksplikatsioon!J751)</f>
        <v/>
      </c>
      <c r="I750" s="39" t="str">
        <f>IF(Eksplikatsioon!K751=0,"",Eksplikatsioon!K751)</f>
        <v/>
      </c>
    </row>
    <row r="751" spans="1:9" x14ac:dyDescent="0.25">
      <c r="A751" s="39" t="str">
        <f>IF(Eksplikatsioon!A752=0,"",Eksplikatsioon!A752)</f>
        <v/>
      </c>
      <c r="B751" s="39" t="str">
        <f>IF(Eksplikatsioon!B752=0,"",Eksplikatsioon!B752)</f>
        <v/>
      </c>
      <c r="C751" s="39" t="str">
        <f>IF(Eksplikatsioon!C752=0,"",Eksplikatsioon!C752)</f>
        <v/>
      </c>
      <c r="D751" s="39" t="str">
        <f>IF(Eksplikatsioon!D752=0,"",Eksplikatsioon!D752)</f>
        <v/>
      </c>
      <c r="E751" s="39" t="str">
        <f>IF(Eksplikatsioon!F752=0,"",Eksplikatsioon!F752)</f>
        <v/>
      </c>
      <c r="F751" s="39" t="str">
        <f>IF(Eksplikatsioon!G752=0,"",Eksplikatsioon!G752)</f>
        <v/>
      </c>
      <c r="G751" s="39" t="str">
        <f>IF(Eksplikatsioon!I752=0,"",Eksplikatsioon!I752)</f>
        <v/>
      </c>
      <c r="H751" s="39" t="str">
        <f>IF(Eksplikatsioon!J752=0,"",Eksplikatsioon!J752)</f>
        <v/>
      </c>
      <c r="I751" s="39" t="str">
        <f>IF(Eksplikatsioon!K752=0,"",Eksplikatsioon!K752)</f>
        <v/>
      </c>
    </row>
    <row r="752" spans="1:9" x14ac:dyDescent="0.25">
      <c r="A752" s="39" t="str">
        <f>IF(Eksplikatsioon!A753=0,"",Eksplikatsioon!A753)</f>
        <v/>
      </c>
      <c r="B752" s="39" t="str">
        <f>IF(Eksplikatsioon!B753=0,"",Eksplikatsioon!B753)</f>
        <v/>
      </c>
      <c r="C752" s="39" t="str">
        <f>IF(Eksplikatsioon!C753=0,"",Eksplikatsioon!C753)</f>
        <v/>
      </c>
      <c r="D752" s="39" t="str">
        <f>IF(Eksplikatsioon!D753=0,"",Eksplikatsioon!D753)</f>
        <v/>
      </c>
      <c r="E752" s="39" t="str">
        <f>IF(Eksplikatsioon!F753=0,"",Eksplikatsioon!F753)</f>
        <v/>
      </c>
      <c r="F752" s="39" t="str">
        <f>IF(Eksplikatsioon!G753=0,"",Eksplikatsioon!G753)</f>
        <v/>
      </c>
      <c r="G752" s="39" t="str">
        <f>IF(Eksplikatsioon!I753=0,"",Eksplikatsioon!I753)</f>
        <v/>
      </c>
      <c r="H752" s="39" t="str">
        <f>IF(Eksplikatsioon!J753=0,"",Eksplikatsioon!J753)</f>
        <v/>
      </c>
      <c r="I752" s="39" t="str">
        <f>IF(Eksplikatsioon!K753=0,"",Eksplikatsioon!K753)</f>
        <v/>
      </c>
    </row>
    <row r="753" spans="1:9" x14ac:dyDescent="0.25">
      <c r="A753" s="39" t="str">
        <f>IF(Eksplikatsioon!A754=0,"",Eksplikatsioon!A754)</f>
        <v/>
      </c>
      <c r="B753" s="39" t="str">
        <f>IF(Eksplikatsioon!B754=0,"",Eksplikatsioon!B754)</f>
        <v/>
      </c>
      <c r="C753" s="39" t="str">
        <f>IF(Eksplikatsioon!C754=0,"",Eksplikatsioon!C754)</f>
        <v/>
      </c>
      <c r="D753" s="39" t="str">
        <f>IF(Eksplikatsioon!D754=0,"",Eksplikatsioon!D754)</f>
        <v/>
      </c>
      <c r="E753" s="39" t="str">
        <f>IF(Eksplikatsioon!F754=0,"",Eksplikatsioon!F754)</f>
        <v/>
      </c>
      <c r="F753" s="39" t="str">
        <f>IF(Eksplikatsioon!G754=0,"",Eksplikatsioon!G754)</f>
        <v/>
      </c>
      <c r="G753" s="39" t="str">
        <f>IF(Eksplikatsioon!I754=0,"",Eksplikatsioon!I754)</f>
        <v/>
      </c>
      <c r="H753" s="39" t="str">
        <f>IF(Eksplikatsioon!J754=0,"",Eksplikatsioon!J754)</f>
        <v/>
      </c>
      <c r="I753" s="39" t="str">
        <f>IF(Eksplikatsioon!K754=0,"",Eksplikatsioon!K754)</f>
        <v/>
      </c>
    </row>
    <row r="754" spans="1:9" x14ac:dyDescent="0.25">
      <c r="A754" s="39" t="str">
        <f>IF(Eksplikatsioon!A755=0,"",Eksplikatsioon!A755)</f>
        <v/>
      </c>
      <c r="B754" s="39" t="str">
        <f>IF(Eksplikatsioon!B755=0,"",Eksplikatsioon!B755)</f>
        <v/>
      </c>
      <c r="C754" s="39" t="str">
        <f>IF(Eksplikatsioon!C755=0,"",Eksplikatsioon!C755)</f>
        <v/>
      </c>
      <c r="D754" s="39" t="str">
        <f>IF(Eksplikatsioon!D755=0,"",Eksplikatsioon!D755)</f>
        <v/>
      </c>
      <c r="E754" s="39" t="str">
        <f>IF(Eksplikatsioon!F755=0,"",Eksplikatsioon!F755)</f>
        <v/>
      </c>
      <c r="F754" s="39" t="str">
        <f>IF(Eksplikatsioon!G755=0,"",Eksplikatsioon!G755)</f>
        <v/>
      </c>
      <c r="G754" s="39" t="str">
        <f>IF(Eksplikatsioon!I755=0,"",Eksplikatsioon!I755)</f>
        <v/>
      </c>
      <c r="H754" s="39" t="str">
        <f>IF(Eksplikatsioon!J755=0,"",Eksplikatsioon!J755)</f>
        <v/>
      </c>
      <c r="I754" s="39" t="str">
        <f>IF(Eksplikatsioon!K755=0,"",Eksplikatsioon!K755)</f>
        <v/>
      </c>
    </row>
    <row r="755" spans="1:9" x14ac:dyDescent="0.25">
      <c r="A755" s="39" t="str">
        <f>IF(Eksplikatsioon!A756=0,"",Eksplikatsioon!A756)</f>
        <v/>
      </c>
      <c r="B755" s="39" t="str">
        <f>IF(Eksplikatsioon!B756=0,"",Eksplikatsioon!B756)</f>
        <v/>
      </c>
      <c r="C755" s="39" t="str">
        <f>IF(Eksplikatsioon!C756=0,"",Eksplikatsioon!C756)</f>
        <v/>
      </c>
      <c r="D755" s="39" t="str">
        <f>IF(Eksplikatsioon!D756=0,"",Eksplikatsioon!D756)</f>
        <v/>
      </c>
      <c r="E755" s="39" t="str">
        <f>IF(Eksplikatsioon!F756=0,"",Eksplikatsioon!F756)</f>
        <v/>
      </c>
      <c r="F755" s="39" t="str">
        <f>IF(Eksplikatsioon!G756=0,"",Eksplikatsioon!G756)</f>
        <v/>
      </c>
      <c r="G755" s="39" t="str">
        <f>IF(Eksplikatsioon!I756=0,"",Eksplikatsioon!I756)</f>
        <v/>
      </c>
      <c r="H755" s="39" t="str">
        <f>IF(Eksplikatsioon!J756=0,"",Eksplikatsioon!J756)</f>
        <v/>
      </c>
      <c r="I755" s="39" t="str">
        <f>IF(Eksplikatsioon!K756=0,"",Eksplikatsioon!K756)</f>
        <v/>
      </c>
    </row>
    <row r="756" spans="1:9" x14ac:dyDescent="0.25">
      <c r="A756" s="39" t="str">
        <f>IF(Eksplikatsioon!A757=0,"",Eksplikatsioon!A757)</f>
        <v/>
      </c>
      <c r="B756" s="39" t="str">
        <f>IF(Eksplikatsioon!B757=0,"",Eksplikatsioon!B757)</f>
        <v/>
      </c>
      <c r="C756" s="39" t="str">
        <f>IF(Eksplikatsioon!C757=0,"",Eksplikatsioon!C757)</f>
        <v/>
      </c>
      <c r="D756" s="39" t="str">
        <f>IF(Eksplikatsioon!D757=0,"",Eksplikatsioon!D757)</f>
        <v/>
      </c>
      <c r="E756" s="39" t="str">
        <f>IF(Eksplikatsioon!F757=0,"",Eksplikatsioon!F757)</f>
        <v/>
      </c>
      <c r="F756" s="39" t="str">
        <f>IF(Eksplikatsioon!G757=0,"",Eksplikatsioon!G757)</f>
        <v/>
      </c>
      <c r="G756" s="39" t="str">
        <f>IF(Eksplikatsioon!I757=0,"",Eksplikatsioon!I757)</f>
        <v/>
      </c>
      <c r="H756" s="39" t="str">
        <f>IF(Eksplikatsioon!J757=0,"",Eksplikatsioon!J757)</f>
        <v/>
      </c>
      <c r="I756" s="39" t="str">
        <f>IF(Eksplikatsioon!K757=0,"",Eksplikatsioon!K757)</f>
        <v/>
      </c>
    </row>
    <row r="757" spans="1:9" x14ac:dyDescent="0.25">
      <c r="A757" s="39" t="str">
        <f>IF(Eksplikatsioon!A758=0,"",Eksplikatsioon!A758)</f>
        <v/>
      </c>
      <c r="B757" s="39" t="str">
        <f>IF(Eksplikatsioon!B758=0,"",Eksplikatsioon!B758)</f>
        <v/>
      </c>
      <c r="C757" s="39" t="str">
        <f>IF(Eksplikatsioon!C758=0,"",Eksplikatsioon!C758)</f>
        <v/>
      </c>
      <c r="D757" s="39" t="str">
        <f>IF(Eksplikatsioon!D758=0,"",Eksplikatsioon!D758)</f>
        <v/>
      </c>
      <c r="E757" s="39" t="str">
        <f>IF(Eksplikatsioon!F758=0,"",Eksplikatsioon!F758)</f>
        <v/>
      </c>
      <c r="F757" s="39" t="str">
        <f>IF(Eksplikatsioon!G758=0,"",Eksplikatsioon!G758)</f>
        <v/>
      </c>
      <c r="G757" s="39" t="str">
        <f>IF(Eksplikatsioon!I758=0,"",Eksplikatsioon!I758)</f>
        <v/>
      </c>
      <c r="H757" s="39" t="str">
        <f>IF(Eksplikatsioon!J758=0,"",Eksplikatsioon!J758)</f>
        <v/>
      </c>
      <c r="I757" s="39" t="str">
        <f>IF(Eksplikatsioon!K758=0,"",Eksplikatsioon!K758)</f>
        <v/>
      </c>
    </row>
    <row r="758" spans="1:9" x14ac:dyDescent="0.25">
      <c r="A758" s="39" t="str">
        <f>IF(Eksplikatsioon!A759=0,"",Eksplikatsioon!A759)</f>
        <v/>
      </c>
      <c r="B758" s="39" t="str">
        <f>IF(Eksplikatsioon!B759=0,"",Eksplikatsioon!B759)</f>
        <v/>
      </c>
      <c r="C758" s="39" t="str">
        <f>IF(Eksplikatsioon!C759=0,"",Eksplikatsioon!C759)</f>
        <v/>
      </c>
      <c r="D758" s="39" t="str">
        <f>IF(Eksplikatsioon!D759=0,"",Eksplikatsioon!D759)</f>
        <v/>
      </c>
      <c r="E758" s="39" t="str">
        <f>IF(Eksplikatsioon!F759=0,"",Eksplikatsioon!F759)</f>
        <v/>
      </c>
      <c r="F758" s="39" t="str">
        <f>IF(Eksplikatsioon!G759=0,"",Eksplikatsioon!G759)</f>
        <v/>
      </c>
      <c r="G758" s="39" t="str">
        <f>IF(Eksplikatsioon!I759=0,"",Eksplikatsioon!I759)</f>
        <v/>
      </c>
      <c r="H758" s="39" t="str">
        <f>IF(Eksplikatsioon!J759=0,"",Eksplikatsioon!J759)</f>
        <v/>
      </c>
      <c r="I758" s="39" t="str">
        <f>IF(Eksplikatsioon!K759=0,"",Eksplikatsioon!K759)</f>
        <v/>
      </c>
    </row>
    <row r="759" spans="1:9" x14ac:dyDescent="0.25">
      <c r="A759" s="39" t="str">
        <f>IF(Eksplikatsioon!A760=0,"",Eksplikatsioon!A760)</f>
        <v/>
      </c>
      <c r="B759" s="39" t="str">
        <f>IF(Eksplikatsioon!B760=0,"",Eksplikatsioon!B760)</f>
        <v/>
      </c>
      <c r="C759" s="39" t="str">
        <f>IF(Eksplikatsioon!C760=0,"",Eksplikatsioon!C760)</f>
        <v/>
      </c>
      <c r="D759" s="39" t="str">
        <f>IF(Eksplikatsioon!D760=0,"",Eksplikatsioon!D760)</f>
        <v/>
      </c>
      <c r="E759" s="39" t="str">
        <f>IF(Eksplikatsioon!F760=0,"",Eksplikatsioon!F760)</f>
        <v/>
      </c>
      <c r="F759" s="39" t="str">
        <f>IF(Eksplikatsioon!G760=0,"",Eksplikatsioon!G760)</f>
        <v/>
      </c>
      <c r="G759" s="39" t="str">
        <f>IF(Eksplikatsioon!I760=0,"",Eksplikatsioon!I760)</f>
        <v/>
      </c>
      <c r="H759" s="39" t="str">
        <f>IF(Eksplikatsioon!J760=0,"",Eksplikatsioon!J760)</f>
        <v/>
      </c>
      <c r="I759" s="39" t="str">
        <f>IF(Eksplikatsioon!K760=0,"",Eksplikatsioon!K760)</f>
        <v/>
      </c>
    </row>
    <row r="760" spans="1:9" x14ac:dyDescent="0.25">
      <c r="A760" s="39" t="str">
        <f>IF(Eksplikatsioon!A761=0,"",Eksplikatsioon!A761)</f>
        <v/>
      </c>
      <c r="B760" s="39" t="str">
        <f>IF(Eksplikatsioon!B761=0,"",Eksplikatsioon!B761)</f>
        <v/>
      </c>
      <c r="C760" s="39" t="str">
        <f>IF(Eksplikatsioon!C761=0,"",Eksplikatsioon!C761)</f>
        <v/>
      </c>
      <c r="D760" s="39" t="str">
        <f>IF(Eksplikatsioon!D761=0,"",Eksplikatsioon!D761)</f>
        <v/>
      </c>
      <c r="E760" s="39" t="str">
        <f>IF(Eksplikatsioon!F761=0,"",Eksplikatsioon!F761)</f>
        <v/>
      </c>
      <c r="F760" s="39" t="str">
        <f>IF(Eksplikatsioon!G761=0,"",Eksplikatsioon!G761)</f>
        <v/>
      </c>
      <c r="G760" s="39" t="str">
        <f>IF(Eksplikatsioon!I761=0,"",Eksplikatsioon!I761)</f>
        <v/>
      </c>
      <c r="H760" s="39" t="str">
        <f>IF(Eksplikatsioon!J761=0,"",Eksplikatsioon!J761)</f>
        <v/>
      </c>
      <c r="I760" s="39" t="str">
        <f>IF(Eksplikatsioon!K761=0,"",Eksplikatsioon!K761)</f>
        <v/>
      </c>
    </row>
    <row r="761" spans="1:9" x14ac:dyDescent="0.25">
      <c r="A761" s="39" t="str">
        <f>IF(Eksplikatsioon!A762=0,"",Eksplikatsioon!A762)</f>
        <v/>
      </c>
      <c r="B761" s="39" t="str">
        <f>IF(Eksplikatsioon!B762=0,"",Eksplikatsioon!B762)</f>
        <v/>
      </c>
      <c r="C761" s="39" t="str">
        <f>IF(Eksplikatsioon!C762=0,"",Eksplikatsioon!C762)</f>
        <v/>
      </c>
      <c r="D761" s="39" t="str">
        <f>IF(Eksplikatsioon!D762=0,"",Eksplikatsioon!D762)</f>
        <v/>
      </c>
      <c r="E761" s="39" t="str">
        <f>IF(Eksplikatsioon!F762=0,"",Eksplikatsioon!F762)</f>
        <v/>
      </c>
      <c r="F761" s="39" t="str">
        <f>IF(Eksplikatsioon!G762=0,"",Eksplikatsioon!G762)</f>
        <v/>
      </c>
      <c r="G761" s="39" t="str">
        <f>IF(Eksplikatsioon!I762=0,"",Eksplikatsioon!I762)</f>
        <v/>
      </c>
      <c r="H761" s="39" t="str">
        <f>IF(Eksplikatsioon!J762=0,"",Eksplikatsioon!J762)</f>
        <v/>
      </c>
      <c r="I761" s="39" t="str">
        <f>IF(Eksplikatsioon!K762=0,"",Eksplikatsioon!K762)</f>
        <v/>
      </c>
    </row>
    <row r="762" spans="1:9" x14ac:dyDescent="0.25">
      <c r="A762" s="39" t="str">
        <f>IF(Eksplikatsioon!A763=0,"",Eksplikatsioon!A763)</f>
        <v/>
      </c>
      <c r="B762" s="39" t="str">
        <f>IF(Eksplikatsioon!B763=0,"",Eksplikatsioon!B763)</f>
        <v/>
      </c>
      <c r="C762" s="39" t="str">
        <f>IF(Eksplikatsioon!C763=0,"",Eksplikatsioon!C763)</f>
        <v/>
      </c>
      <c r="D762" s="39" t="str">
        <f>IF(Eksplikatsioon!D763=0,"",Eksplikatsioon!D763)</f>
        <v/>
      </c>
      <c r="E762" s="39" t="str">
        <f>IF(Eksplikatsioon!F763=0,"",Eksplikatsioon!F763)</f>
        <v/>
      </c>
      <c r="F762" s="39" t="str">
        <f>IF(Eksplikatsioon!G763=0,"",Eksplikatsioon!G763)</f>
        <v/>
      </c>
      <c r="G762" s="39" t="str">
        <f>IF(Eksplikatsioon!I763=0,"",Eksplikatsioon!I763)</f>
        <v/>
      </c>
      <c r="H762" s="39" t="str">
        <f>IF(Eksplikatsioon!J763=0,"",Eksplikatsioon!J763)</f>
        <v/>
      </c>
      <c r="I762" s="39" t="str">
        <f>IF(Eksplikatsioon!K763=0,"",Eksplikatsioon!K763)</f>
        <v/>
      </c>
    </row>
    <row r="763" spans="1:9" x14ac:dyDescent="0.25">
      <c r="A763" s="39" t="str">
        <f>IF(Eksplikatsioon!A764=0,"",Eksplikatsioon!A764)</f>
        <v/>
      </c>
      <c r="B763" s="39" t="str">
        <f>IF(Eksplikatsioon!B764=0,"",Eksplikatsioon!B764)</f>
        <v/>
      </c>
      <c r="C763" s="39" t="str">
        <f>IF(Eksplikatsioon!C764=0,"",Eksplikatsioon!C764)</f>
        <v/>
      </c>
      <c r="D763" s="39" t="str">
        <f>IF(Eksplikatsioon!D764=0,"",Eksplikatsioon!D764)</f>
        <v/>
      </c>
      <c r="E763" s="39" t="str">
        <f>IF(Eksplikatsioon!F764=0,"",Eksplikatsioon!F764)</f>
        <v/>
      </c>
      <c r="F763" s="39" t="str">
        <f>IF(Eksplikatsioon!G764=0,"",Eksplikatsioon!G764)</f>
        <v/>
      </c>
      <c r="G763" s="39" t="str">
        <f>IF(Eksplikatsioon!I764=0,"",Eksplikatsioon!I764)</f>
        <v/>
      </c>
      <c r="H763" s="39" t="str">
        <f>IF(Eksplikatsioon!J764=0,"",Eksplikatsioon!J764)</f>
        <v/>
      </c>
      <c r="I763" s="39" t="str">
        <f>IF(Eksplikatsioon!K764=0,"",Eksplikatsioon!K764)</f>
        <v/>
      </c>
    </row>
    <row r="764" spans="1:9" x14ac:dyDescent="0.25">
      <c r="A764" s="39" t="str">
        <f>IF(Eksplikatsioon!A765=0,"",Eksplikatsioon!A765)</f>
        <v/>
      </c>
      <c r="B764" s="39" t="str">
        <f>IF(Eksplikatsioon!B765=0,"",Eksplikatsioon!B765)</f>
        <v/>
      </c>
      <c r="C764" s="39" t="str">
        <f>IF(Eksplikatsioon!C765=0,"",Eksplikatsioon!C765)</f>
        <v/>
      </c>
      <c r="D764" s="39" t="str">
        <f>IF(Eksplikatsioon!D765=0,"",Eksplikatsioon!D765)</f>
        <v/>
      </c>
      <c r="E764" s="39" t="str">
        <f>IF(Eksplikatsioon!F765=0,"",Eksplikatsioon!F765)</f>
        <v/>
      </c>
      <c r="F764" s="39" t="str">
        <f>IF(Eksplikatsioon!G765=0,"",Eksplikatsioon!G765)</f>
        <v/>
      </c>
      <c r="G764" s="39" t="str">
        <f>IF(Eksplikatsioon!I765=0,"",Eksplikatsioon!I765)</f>
        <v/>
      </c>
      <c r="H764" s="39" t="str">
        <f>IF(Eksplikatsioon!J765=0,"",Eksplikatsioon!J765)</f>
        <v/>
      </c>
      <c r="I764" s="39" t="str">
        <f>IF(Eksplikatsioon!K765=0,"",Eksplikatsioon!K765)</f>
        <v/>
      </c>
    </row>
    <row r="765" spans="1:9" x14ac:dyDescent="0.25">
      <c r="A765" s="39" t="str">
        <f>IF(Eksplikatsioon!A766=0,"",Eksplikatsioon!A766)</f>
        <v/>
      </c>
      <c r="B765" s="39" t="str">
        <f>IF(Eksplikatsioon!B766=0,"",Eksplikatsioon!B766)</f>
        <v/>
      </c>
      <c r="C765" s="39" t="str">
        <f>IF(Eksplikatsioon!C766=0,"",Eksplikatsioon!C766)</f>
        <v/>
      </c>
      <c r="D765" s="39" t="str">
        <f>IF(Eksplikatsioon!D766=0,"",Eksplikatsioon!D766)</f>
        <v/>
      </c>
      <c r="E765" s="39" t="str">
        <f>IF(Eksplikatsioon!F766=0,"",Eksplikatsioon!F766)</f>
        <v/>
      </c>
      <c r="F765" s="39" t="str">
        <f>IF(Eksplikatsioon!G766=0,"",Eksplikatsioon!G766)</f>
        <v/>
      </c>
      <c r="G765" s="39" t="str">
        <f>IF(Eksplikatsioon!I766=0,"",Eksplikatsioon!I766)</f>
        <v/>
      </c>
      <c r="H765" s="39" t="str">
        <f>IF(Eksplikatsioon!J766=0,"",Eksplikatsioon!J766)</f>
        <v/>
      </c>
      <c r="I765" s="39" t="str">
        <f>IF(Eksplikatsioon!K766=0,"",Eksplikatsioon!K766)</f>
        <v/>
      </c>
    </row>
    <row r="766" spans="1:9" x14ac:dyDescent="0.25">
      <c r="A766" s="39" t="str">
        <f>IF(Eksplikatsioon!A767=0,"",Eksplikatsioon!A767)</f>
        <v/>
      </c>
      <c r="B766" s="39" t="str">
        <f>IF(Eksplikatsioon!B767=0,"",Eksplikatsioon!B767)</f>
        <v/>
      </c>
      <c r="C766" s="39" t="str">
        <f>IF(Eksplikatsioon!C767=0,"",Eksplikatsioon!C767)</f>
        <v/>
      </c>
      <c r="D766" s="39" t="str">
        <f>IF(Eksplikatsioon!D767=0,"",Eksplikatsioon!D767)</f>
        <v/>
      </c>
      <c r="E766" s="39" t="str">
        <f>IF(Eksplikatsioon!F767=0,"",Eksplikatsioon!F767)</f>
        <v/>
      </c>
      <c r="F766" s="39" t="str">
        <f>IF(Eksplikatsioon!G767=0,"",Eksplikatsioon!G767)</f>
        <v/>
      </c>
      <c r="G766" s="39" t="str">
        <f>IF(Eksplikatsioon!I767=0,"",Eksplikatsioon!I767)</f>
        <v/>
      </c>
      <c r="H766" s="39" t="str">
        <f>IF(Eksplikatsioon!J767=0,"",Eksplikatsioon!J767)</f>
        <v/>
      </c>
      <c r="I766" s="39" t="str">
        <f>IF(Eksplikatsioon!K767=0,"",Eksplikatsioon!K767)</f>
        <v/>
      </c>
    </row>
    <row r="767" spans="1:9" x14ac:dyDescent="0.25">
      <c r="A767" s="39" t="str">
        <f>IF(Eksplikatsioon!A768=0,"",Eksplikatsioon!A768)</f>
        <v/>
      </c>
      <c r="B767" s="39" t="str">
        <f>IF(Eksplikatsioon!B768=0,"",Eksplikatsioon!B768)</f>
        <v/>
      </c>
      <c r="C767" s="39" t="str">
        <f>IF(Eksplikatsioon!C768=0,"",Eksplikatsioon!C768)</f>
        <v/>
      </c>
      <c r="D767" s="39" t="str">
        <f>IF(Eksplikatsioon!D768=0,"",Eksplikatsioon!D768)</f>
        <v/>
      </c>
      <c r="E767" s="39" t="str">
        <f>IF(Eksplikatsioon!F768=0,"",Eksplikatsioon!F768)</f>
        <v/>
      </c>
      <c r="F767" s="39" t="str">
        <f>IF(Eksplikatsioon!G768=0,"",Eksplikatsioon!G768)</f>
        <v/>
      </c>
      <c r="G767" s="39" t="str">
        <f>IF(Eksplikatsioon!I768=0,"",Eksplikatsioon!I768)</f>
        <v/>
      </c>
      <c r="H767" s="39" t="str">
        <f>IF(Eksplikatsioon!J768=0,"",Eksplikatsioon!J768)</f>
        <v/>
      </c>
      <c r="I767" s="39" t="str">
        <f>IF(Eksplikatsioon!K768=0,"",Eksplikatsioon!K768)</f>
        <v/>
      </c>
    </row>
    <row r="768" spans="1:9" x14ac:dyDescent="0.25">
      <c r="A768" s="39" t="str">
        <f>IF(Eksplikatsioon!A769=0,"",Eksplikatsioon!A769)</f>
        <v/>
      </c>
      <c r="B768" s="39" t="str">
        <f>IF(Eksplikatsioon!B769=0,"",Eksplikatsioon!B769)</f>
        <v/>
      </c>
      <c r="C768" s="39" t="str">
        <f>IF(Eksplikatsioon!C769=0,"",Eksplikatsioon!C769)</f>
        <v/>
      </c>
      <c r="D768" s="39" t="str">
        <f>IF(Eksplikatsioon!D769=0,"",Eksplikatsioon!D769)</f>
        <v/>
      </c>
      <c r="E768" s="39" t="str">
        <f>IF(Eksplikatsioon!F769=0,"",Eksplikatsioon!F769)</f>
        <v/>
      </c>
      <c r="F768" s="39" t="str">
        <f>IF(Eksplikatsioon!G769=0,"",Eksplikatsioon!G769)</f>
        <v/>
      </c>
      <c r="G768" s="39" t="str">
        <f>IF(Eksplikatsioon!I769=0,"",Eksplikatsioon!I769)</f>
        <v/>
      </c>
      <c r="H768" s="39" t="str">
        <f>IF(Eksplikatsioon!J769=0,"",Eksplikatsioon!J769)</f>
        <v/>
      </c>
      <c r="I768" s="39" t="str">
        <f>IF(Eksplikatsioon!K769=0,"",Eksplikatsioon!K769)</f>
        <v/>
      </c>
    </row>
    <row r="769" spans="1:9" x14ac:dyDescent="0.25">
      <c r="A769" s="39" t="str">
        <f>IF(Eksplikatsioon!A770=0,"",Eksplikatsioon!A770)</f>
        <v/>
      </c>
      <c r="B769" s="39" t="str">
        <f>IF(Eksplikatsioon!B770=0,"",Eksplikatsioon!B770)</f>
        <v/>
      </c>
      <c r="C769" s="39" t="str">
        <f>IF(Eksplikatsioon!C770=0,"",Eksplikatsioon!C770)</f>
        <v/>
      </c>
      <c r="D769" s="39" t="str">
        <f>IF(Eksplikatsioon!D770=0,"",Eksplikatsioon!D770)</f>
        <v/>
      </c>
      <c r="E769" s="39" t="str">
        <f>IF(Eksplikatsioon!F770=0,"",Eksplikatsioon!F770)</f>
        <v/>
      </c>
      <c r="F769" s="39" t="str">
        <f>IF(Eksplikatsioon!G770=0,"",Eksplikatsioon!G770)</f>
        <v/>
      </c>
      <c r="G769" s="39" t="str">
        <f>IF(Eksplikatsioon!I770=0,"",Eksplikatsioon!I770)</f>
        <v/>
      </c>
      <c r="H769" s="39" t="str">
        <f>IF(Eksplikatsioon!J770=0,"",Eksplikatsioon!J770)</f>
        <v/>
      </c>
      <c r="I769" s="39" t="str">
        <f>IF(Eksplikatsioon!K770=0,"",Eksplikatsioon!K770)</f>
        <v/>
      </c>
    </row>
    <row r="770" spans="1:9" x14ac:dyDescent="0.25">
      <c r="A770" s="39" t="str">
        <f>IF(Eksplikatsioon!A771=0,"",Eksplikatsioon!A771)</f>
        <v/>
      </c>
      <c r="B770" s="39" t="str">
        <f>IF(Eksplikatsioon!B771=0,"",Eksplikatsioon!B771)</f>
        <v/>
      </c>
      <c r="C770" s="39" t="str">
        <f>IF(Eksplikatsioon!C771=0,"",Eksplikatsioon!C771)</f>
        <v/>
      </c>
      <c r="D770" s="39" t="str">
        <f>IF(Eksplikatsioon!D771=0,"",Eksplikatsioon!D771)</f>
        <v/>
      </c>
      <c r="E770" s="39" t="str">
        <f>IF(Eksplikatsioon!F771=0,"",Eksplikatsioon!F771)</f>
        <v/>
      </c>
      <c r="F770" s="39" t="str">
        <f>IF(Eksplikatsioon!G771=0,"",Eksplikatsioon!G771)</f>
        <v/>
      </c>
      <c r="G770" s="39" t="str">
        <f>IF(Eksplikatsioon!I771=0,"",Eksplikatsioon!I771)</f>
        <v/>
      </c>
      <c r="H770" s="39" t="str">
        <f>IF(Eksplikatsioon!J771=0,"",Eksplikatsioon!J771)</f>
        <v/>
      </c>
      <c r="I770" s="39" t="str">
        <f>IF(Eksplikatsioon!K771=0,"",Eksplikatsioon!K771)</f>
        <v/>
      </c>
    </row>
    <row r="771" spans="1:9" x14ac:dyDescent="0.25">
      <c r="A771" s="39" t="str">
        <f>IF(Eksplikatsioon!A772=0,"",Eksplikatsioon!A772)</f>
        <v/>
      </c>
      <c r="B771" s="39" t="str">
        <f>IF(Eksplikatsioon!B772=0,"",Eksplikatsioon!B772)</f>
        <v/>
      </c>
      <c r="C771" s="39" t="str">
        <f>IF(Eksplikatsioon!C772=0,"",Eksplikatsioon!C772)</f>
        <v/>
      </c>
      <c r="D771" s="39" t="str">
        <f>IF(Eksplikatsioon!D772=0,"",Eksplikatsioon!D772)</f>
        <v/>
      </c>
      <c r="E771" s="39" t="str">
        <f>IF(Eksplikatsioon!F772=0,"",Eksplikatsioon!F772)</f>
        <v/>
      </c>
      <c r="F771" s="39" t="str">
        <f>IF(Eksplikatsioon!G772=0,"",Eksplikatsioon!G772)</f>
        <v/>
      </c>
      <c r="G771" s="39" t="str">
        <f>IF(Eksplikatsioon!I772=0,"",Eksplikatsioon!I772)</f>
        <v/>
      </c>
      <c r="H771" s="39" t="str">
        <f>IF(Eksplikatsioon!J772=0,"",Eksplikatsioon!J772)</f>
        <v/>
      </c>
      <c r="I771" s="39" t="str">
        <f>IF(Eksplikatsioon!K772=0,"",Eksplikatsioon!K772)</f>
        <v/>
      </c>
    </row>
    <row r="772" spans="1:9" x14ac:dyDescent="0.25">
      <c r="A772" s="39" t="str">
        <f>IF(Eksplikatsioon!A773=0,"",Eksplikatsioon!A773)</f>
        <v/>
      </c>
      <c r="B772" s="39" t="str">
        <f>IF(Eksplikatsioon!B773=0,"",Eksplikatsioon!B773)</f>
        <v/>
      </c>
      <c r="C772" s="39" t="str">
        <f>IF(Eksplikatsioon!C773=0,"",Eksplikatsioon!C773)</f>
        <v/>
      </c>
      <c r="D772" s="39" t="str">
        <f>IF(Eksplikatsioon!D773=0,"",Eksplikatsioon!D773)</f>
        <v/>
      </c>
      <c r="E772" s="39" t="str">
        <f>IF(Eksplikatsioon!F773=0,"",Eksplikatsioon!F773)</f>
        <v/>
      </c>
      <c r="F772" s="39" t="str">
        <f>IF(Eksplikatsioon!G773=0,"",Eksplikatsioon!G773)</f>
        <v/>
      </c>
      <c r="G772" s="39" t="str">
        <f>IF(Eksplikatsioon!I773=0,"",Eksplikatsioon!I773)</f>
        <v/>
      </c>
      <c r="H772" s="39" t="str">
        <f>IF(Eksplikatsioon!J773=0,"",Eksplikatsioon!J773)</f>
        <v/>
      </c>
      <c r="I772" s="39" t="str">
        <f>IF(Eksplikatsioon!K773=0,"",Eksplikatsioon!K773)</f>
        <v/>
      </c>
    </row>
    <row r="773" spans="1:9" x14ac:dyDescent="0.25">
      <c r="A773" s="39" t="str">
        <f>IF(Eksplikatsioon!A774=0,"",Eksplikatsioon!A774)</f>
        <v/>
      </c>
      <c r="B773" s="39" t="str">
        <f>IF(Eksplikatsioon!B774=0,"",Eksplikatsioon!B774)</f>
        <v/>
      </c>
      <c r="C773" s="39" t="str">
        <f>IF(Eksplikatsioon!C774=0,"",Eksplikatsioon!C774)</f>
        <v/>
      </c>
      <c r="D773" s="39" t="str">
        <f>IF(Eksplikatsioon!D774=0,"",Eksplikatsioon!D774)</f>
        <v/>
      </c>
      <c r="E773" s="39" t="str">
        <f>IF(Eksplikatsioon!F774=0,"",Eksplikatsioon!F774)</f>
        <v/>
      </c>
      <c r="F773" s="39" t="str">
        <f>IF(Eksplikatsioon!G774=0,"",Eksplikatsioon!G774)</f>
        <v/>
      </c>
      <c r="G773" s="39" t="str">
        <f>IF(Eksplikatsioon!I774=0,"",Eksplikatsioon!I774)</f>
        <v/>
      </c>
      <c r="H773" s="39" t="str">
        <f>IF(Eksplikatsioon!J774=0,"",Eksplikatsioon!J774)</f>
        <v/>
      </c>
      <c r="I773" s="39" t="str">
        <f>IF(Eksplikatsioon!K774=0,"",Eksplikatsioon!K774)</f>
        <v/>
      </c>
    </row>
    <row r="774" spans="1:9" x14ac:dyDescent="0.25">
      <c r="A774" s="39" t="str">
        <f>IF(Eksplikatsioon!A775=0,"",Eksplikatsioon!A775)</f>
        <v/>
      </c>
      <c r="B774" s="39" t="str">
        <f>IF(Eksplikatsioon!B775=0,"",Eksplikatsioon!B775)</f>
        <v/>
      </c>
      <c r="C774" s="39" t="str">
        <f>IF(Eksplikatsioon!C775=0,"",Eksplikatsioon!C775)</f>
        <v/>
      </c>
      <c r="D774" s="39" t="str">
        <f>IF(Eksplikatsioon!D775=0,"",Eksplikatsioon!D775)</f>
        <v/>
      </c>
      <c r="E774" s="39" t="str">
        <f>IF(Eksplikatsioon!F775=0,"",Eksplikatsioon!F775)</f>
        <v/>
      </c>
      <c r="F774" s="39" t="str">
        <f>IF(Eksplikatsioon!G775=0,"",Eksplikatsioon!G775)</f>
        <v/>
      </c>
      <c r="G774" s="39" t="str">
        <f>IF(Eksplikatsioon!I775=0,"",Eksplikatsioon!I775)</f>
        <v/>
      </c>
      <c r="H774" s="39" t="str">
        <f>IF(Eksplikatsioon!J775=0,"",Eksplikatsioon!J775)</f>
        <v/>
      </c>
      <c r="I774" s="39" t="str">
        <f>IF(Eksplikatsioon!K775=0,"",Eksplikatsioon!K775)</f>
        <v/>
      </c>
    </row>
    <row r="775" spans="1:9" x14ac:dyDescent="0.25">
      <c r="A775" s="39" t="str">
        <f>IF(Eksplikatsioon!A776=0,"",Eksplikatsioon!A776)</f>
        <v/>
      </c>
      <c r="B775" s="39" t="str">
        <f>IF(Eksplikatsioon!B776=0,"",Eksplikatsioon!B776)</f>
        <v/>
      </c>
      <c r="C775" s="39" t="str">
        <f>IF(Eksplikatsioon!C776=0,"",Eksplikatsioon!C776)</f>
        <v/>
      </c>
      <c r="D775" s="39" t="str">
        <f>IF(Eksplikatsioon!D776=0,"",Eksplikatsioon!D776)</f>
        <v/>
      </c>
      <c r="E775" s="39" t="str">
        <f>IF(Eksplikatsioon!F776=0,"",Eksplikatsioon!F776)</f>
        <v/>
      </c>
      <c r="F775" s="39" t="str">
        <f>IF(Eksplikatsioon!G776=0,"",Eksplikatsioon!G776)</f>
        <v/>
      </c>
      <c r="G775" s="39" t="str">
        <f>IF(Eksplikatsioon!I776=0,"",Eksplikatsioon!I776)</f>
        <v/>
      </c>
      <c r="H775" s="39" t="str">
        <f>IF(Eksplikatsioon!J776=0,"",Eksplikatsioon!J776)</f>
        <v/>
      </c>
      <c r="I775" s="39" t="str">
        <f>IF(Eksplikatsioon!K776=0,"",Eksplikatsioon!K776)</f>
        <v/>
      </c>
    </row>
    <row r="776" spans="1:9" x14ac:dyDescent="0.25">
      <c r="A776" s="39" t="str">
        <f>IF(Eksplikatsioon!A777=0,"",Eksplikatsioon!A777)</f>
        <v/>
      </c>
      <c r="B776" s="39" t="str">
        <f>IF(Eksplikatsioon!B777=0,"",Eksplikatsioon!B777)</f>
        <v/>
      </c>
      <c r="C776" s="39" t="str">
        <f>IF(Eksplikatsioon!C777=0,"",Eksplikatsioon!C777)</f>
        <v/>
      </c>
      <c r="D776" s="39" t="str">
        <f>IF(Eksplikatsioon!D777=0,"",Eksplikatsioon!D777)</f>
        <v/>
      </c>
      <c r="E776" s="39" t="str">
        <f>IF(Eksplikatsioon!F777=0,"",Eksplikatsioon!F777)</f>
        <v/>
      </c>
      <c r="F776" s="39" t="str">
        <f>IF(Eksplikatsioon!G777=0,"",Eksplikatsioon!G777)</f>
        <v/>
      </c>
      <c r="G776" s="39" t="str">
        <f>IF(Eksplikatsioon!I777=0,"",Eksplikatsioon!I777)</f>
        <v/>
      </c>
      <c r="H776" s="39" t="str">
        <f>IF(Eksplikatsioon!J777=0,"",Eksplikatsioon!J777)</f>
        <v/>
      </c>
      <c r="I776" s="39" t="str">
        <f>IF(Eksplikatsioon!K777=0,"",Eksplikatsioon!K777)</f>
        <v/>
      </c>
    </row>
    <row r="777" spans="1:9" x14ac:dyDescent="0.25">
      <c r="A777" s="39" t="str">
        <f>IF(Eksplikatsioon!A778=0,"",Eksplikatsioon!A778)</f>
        <v/>
      </c>
      <c r="B777" s="39" t="str">
        <f>IF(Eksplikatsioon!B778=0,"",Eksplikatsioon!B778)</f>
        <v/>
      </c>
      <c r="C777" s="39" t="str">
        <f>IF(Eksplikatsioon!C778=0,"",Eksplikatsioon!C778)</f>
        <v/>
      </c>
      <c r="D777" s="39" t="str">
        <f>IF(Eksplikatsioon!D778=0,"",Eksplikatsioon!D778)</f>
        <v/>
      </c>
      <c r="E777" s="39" t="str">
        <f>IF(Eksplikatsioon!F778=0,"",Eksplikatsioon!F778)</f>
        <v/>
      </c>
      <c r="F777" s="39" t="str">
        <f>IF(Eksplikatsioon!G778=0,"",Eksplikatsioon!G778)</f>
        <v/>
      </c>
      <c r="G777" s="39" t="str">
        <f>IF(Eksplikatsioon!I778=0,"",Eksplikatsioon!I778)</f>
        <v/>
      </c>
      <c r="H777" s="39" t="str">
        <f>IF(Eksplikatsioon!J778=0,"",Eksplikatsioon!J778)</f>
        <v/>
      </c>
      <c r="I777" s="39" t="str">
        <f>IF(Eksplikatsioon!K778=0,"",Eksplikatsioon!K778)</f>
        <v/>
      </c>
    </row>
    <row r="778" spans="1:9" x14ac:dyDescent="0.25">
      <c r="A778" s="39" t="str">
        <f>IF(Eksplikatsioon!A779=0,"",Eksplikatsioon!A779)</f>
        <v/>
      </c>
      <c r="B778" s="39" t="str">
        <f>IF(Eksplikatsioon!B779=0,"",Eksplikatsioon!B779)</f>
        <v/>
      </c>
      <c r="C778" s="39" t="str">
        <f>IF(Eksplikatsioon!C779=0,"",Eksplikatsioon!C779)</f>
        <v/>
      </c>
      <c r="D778" s="39" t="str">
        <f>IF(Eksplikatsioon!D779=0,"",Eksplikatsioon!D779)</f>
        <v/>
      </c>
      <c r="E778" s="39" t="str">
        <f>IF(Eksplikatsioon!F779=0,"",Eksplikatsioon!F779)</f>
        <v/>
      </c>
      <c r="F778" s="39" t="str">
        <f>IF(Eksplikatsioon!G779=0,"",Eksplikatsioon!G779)</f>
        <v/>
      </c>
      <c r="G778" s="39" t="str">
        <f>IF(Eksplikatsioon!I779=0,"",Eksplikatsioon!I779)</f>
        <v/>
      </c>
      <c r="H778" s="39" t="str">
        <f>IF(Eksplikatsioon!J779=0,"",Eksplikatsioon!J779)</f>
        <v/>
      </c>
      <c r="I778" s="39" t="str">
        <f>IF(Eksplikatsioon!K779=0,"",Eksplikatsioon!K779)</f>
        <v/>
      </c>
    </row>
    <row r="779" spans="1:9" x14ac:dyDescent="0.25">
      <c r="A779" s="39" t="str">
        <f>IF(Eksplikatsioon!A780=0,"",Eksplikatsioon!A780)</f>
        <v/>
      </c>
      <c r="B779" s="39" t="str">
        <f>IF(Eksplikatsioon!B780=0,"",Eksplikatsioon!B780)</f>
        <v/>
      </c>
      <c r="C779" s="39" t="str">
        <f>IF(Eksplikatsioon!C780=0,"",Eksplikatsioon!C780)</f>
        <v/>
      </c>
      <c r="D779" s="39" t="str">
        <f>IF(Eksplikatsioon!D780=0,"",Eksplikatsioon!D780)</f>
        <v/>
      </c>
      <c r="E779" s="39" t="str">
        <f>IF(Eksplikatsioon!F780=0,"",Eksplikatsioon!F780)</f>
        <v/>
      </c>
      <c r="F779" s="39" t="str">
        <f>IF(Eksplikatsioon!G780=0,"",Eksplikatsioon!G780)</f>
        <v/>
      </c>
      <c r="G779" s="39" t="str">
        <f>IF(Eksplikatsioon!I780=0,"",Eksplikatsioon!I780)</f>
        <v/>
      </c>
      <c r="H779" s="39" t="str">
        <f>IF(Eksplikatsioon!J780=0,"",Eksplikatsioon!J780)</f>
        <v/>
      </c>
      <c r="I779" s="39" t="str">
        <f>IF(Eksplikatsioon!K780=0,"",Eksplikatsioon!K780)</f>
        <v/>
      </c>
    </row>
    <row r="780" spans="1:9" x14ac:dyDescent="0.25">
      <c r="A780" s="39" t="str">
        <f>IF(Eksplikatsioon!A781=0,"",Eksplikatsioon!A781)</f>
        <v/>
      </c>
      <c r="B780" s="39" t="str">
        <f>IF(Eksplikatsioon!B781=0,"",Eksplikatsioon!B781)</f>
        <v/>
      </c>
      <c r="C780" s="39" t="str">
        <f>IF(Eksplikatsioon!C781=0,"",Eksplikatsioon!C781)</f>
        <v/>
      </c>
      <c r="D780" s="39" t="str">
        <f>IF(Eksplikatsioon!D781=0,"",Eksplikatsioon!D781)</f>
        <v/>
      </c>
      <c r="E780" s="39" t="str">
        <f>IF(Eksplikatsioon!F781=0,"",Eksplikatsioon!F781)</f>
        <v/>
      </c>
      <c r="F780" s="39" t="str">
        <f>IF(Eksplikatsioon!G781=0,"",Eksplikatsioon!G781)</f>
        <v/>
      </c>
      <c r="G780" s="39" t="str">
        <f>IF(Eksplikatsioon!I781=0,"",Eksplikatsioon!I781)</f>
        <v/>
      </c>
      <c r="H780" s="39" t="str">
        <f>IF(Eksplikatsioon!J781=0,"",Eksplikatsioon!J781)</f>
        <v/>
      </c>
      <c r="I780" s="39" t="str">
        <f>IF(Eksplikatsioon!K781=0,"",Eksplikatsioon!K781)</f>
        <v/>
      </c>
    </row>
    <row r="781" spans="1:9" x14ac:dyDescent="0.25">
      <c r="A781" s="39" t="str">
        <f>IF(Eksplikatsioon!A782=0,"",Eksplikatsioon!A782)</f>
        <v/>
      </c>
      <c r="B781" s="39" t="str">
        <f>IF(Eksplikatsioon!B782=0,"",Eksplikatsioon!B782)</f>
        <v/>
      </c>
      <c r="C781" s="39" t="str">
        <f>IF(Eksplikatsioon!C782=0,"",Eksplikatsioon!C782)</f>
        <v/>
      </c>
      <c r="D781" s="39" t="str">
        <f>IF(Eksplikatsioon!D782=0,"",Eksplikatsioon!D782)</f>
        <v/>
      </c>
      <c r="E781" s="39" t="str">
        <f>IF(Eksplikatsioon!F782=0,"",Eksplikatsioon!F782)</f>
        <v/>
      </c>
      <c r="F781" s="39" t="str">
        <f>IF(Eksplikatsioon!G782=0,"",Eksplikatsioon!G782)</f>
        <v/>
      </c>
      <c r="G781" s="39" t="str">
        <f>IF(Eksplikatsioon!I782=0,"",Eksplikatsioon!I782)</f>
        <v/>
      </c>
      <c r="H781" s="39" t="str">
        <f>IF(Eksplikatsioon!J782=0,"",Eksplikatsioon!J782)</f>
        <v/>
      </c>
      <c r="I781" s="39" t="str">
        <f>IF(Eksplikatsioon!K782=0,"",Eksplikatsioon!K782)</f>
        <v/>
      </c>
    </row>
    <row r="782" spans="1:9" x14ac:dyDescent="0.25">
      <c r="A782" s="39" t="str">
        <f>IF(Eksplikatsioon!A783=0,"",Eksplikatsioon!A783)</f>
        <v/>
      </c>
      <c r="B782" s="39" t="str">
        <f>IF(Eksplikatsioon!B783=0,"",Eksplikatsioon!B783)</f>
        <v/>
      </c>
      <c r="C782" s="39" t="str">
        <f>IF(Eksplikatsioon!C783=0,"",Eksplikatsioon!C783)</f>
        <v/>
      </c>
      <c r="D782" s="39" t="str">
        <f>IF(Eksplikatsioon!D783=0,"",Eksplikatsioon!D783)</f>
        <v/>
      </c>
      <c r="E782" s="39" t="str">
        <f>IF(Eksplikatsioon!F783=0,"",Eksplikatsioon!F783)</f>
        <v/>
      </c>
      <c r="F782" s="39" t="str">
        <f>IF(Eksplikatsioon!G783=0,"",Eksplikatsioon!G783)</f>
        <v/>
      </c>
      <c r="G782" s="39" t="str">
        <f>IF(Eksplikatsioon!I783=0,"",Eksplikatsioon!I783)</f>
        <v/>
      </c>
      <c r="H782" s="39" t="str">
        <f>IF(Eksplikatsioon!J783=0,"",Eksplikatsioon!J783)</f>
        <v/>
      </c>
      <c r="I782" s="39" t="str">
        <f>IF(Eksplikatsioon!K783=0,"",Eksplikatsioon!K783)</f>
        <v/>
      </c>
    </row>
    <row r="783" spans="1:9" x14ac:dyDescent="0.25">
      <c r="A783" s="39" t="str">
        <f>IF(Eksplikatsioon!A784=0,"",Eksplikatsioon!A784)</f>
        <v/>
      </c>
      <c r="B783" s="39" t="str">
        <f>IF(Eksplikatsioon!B784=0,"",Eksplikatsioon!B784)</f>
        <v/>
      </c>
      <c r="C783" s="39" t="str">
        <f>IF(Eksplikatsioon!C784=0,"",Eksplikatsioon!C784)</f>
        <v/>
      </c>
      <c r="D783" s="39" t="str">
        <f>IF(Eksplikatsioon!D784=0,"",Eksplikatsioon!D784)</f>
        <v/>
      </c>
      <c r="E783" s="39" t="str">
        <f>IF(Eksplikatsioon!F784=0,"",Eksplikatsioon!F784)</f>
        <v/>
      </c>
      <c r="F783" s="39" t="str">
        <f>IF(Eksplikatsioon!G784=0,"",Eksplikatsioon!G784)</f>
        <v/>
      </c>
      <c r="G783" s="39" t="str">
        <f>IF(Eksplikatsioon!I784=0,"",Eksplikatsioon!I784)</f>
        <v/>
      </c>
      <c r="H783" s="39" t="str">
        <f>IF(Eksplikatsioon!J784=0,"",Eksplikatsioon!J784)</f>
        <v/>
      </c>
      <c r="I783" s="39" t="str">
        <f>IF(Eksplikatsioon!K784=0,"",Eksplikatsioon!K784)</f>
        <v/>
      </c>
    </row>
    <row r="784" spans="1:9" x14ac:dyDescent="0.25">
      <c r="A784" s="39" t="str">
        <f>IF(Eksplikatsioon!A785=0,"",Eksplikatsioon!A785)</f>
        <v/>
      </c>
      <c r="B784" s="39" t="str">
        <f>IF(Eksplikatsioon!B785=0,"",Eksplikatsioon!B785)</f>
        <v/>
      </c>
      <c r="C784" s="39" t="str">
        <f>IF(Eksplikatsioon!C785=0,"",Eksplikatsioon!C785)</f>
        <v/>
      </c>
      <c r="D784" s="39" t="str">
        <f>IF(Eksplikatsioon!D785=0,"",Eksplikatsioon!D785)</f>
        <v/>
      </c>
      <c r="E784" s="39" t="str">
        <f>IF(Eksplikatsioon!F785=0,"",Eksplikatsioon!F785)</f>
        <v/>
      </c>
      <c r="F784" s="39" t="str">
        <f>IF(Eksplikatsioon!G785=0,"",Eksplikatsioon!G785)</f>
        <v/>
      </c>
      <c r="G784" s="39" t="str">
        <f>IF(Eksplikatsioon!I785=0,"",Eksplikatsioon!I785)</f>
        <v/>
      </c>
      <c r="H784" s="39" t="str">
        <f>IF(Eksplikatsioon!J785=0,"",Eksplikatsioon!J785)</f>
        <v/>
      </c>
      <c r="I784" s="39" t="str">
        <f>IF(Eksplikatsioon!K785=0,"",Eksplikatsioon!K785)</f>
        <v/>
      </c>
    </row>
    <row r="785" spans="1:9" x14ac:dyDescent="0.25">
      <c r="A785" s="39" t="str">
        <f>IF(Eksplikatsioon!A786=0,"",Eksplikatsioon!A786)</f>
        <v/>
      </c>
      <c r="B785" s="39" t="str">
        <f>IF(Eksplikatsioon!B786=0,"",Eksplikatsioon!B786)</f>
        <v/>
      </c>
      <c r="C785" s="39" t="str">
        <f>IF(Eksplikatsioon!C786=0,"",Eksplikatsioon!C786)</f>
        <v/>
      </c>
      <c r="D785" s="39" t="str">
        <f>IF(Eksplikatsioon!D786=0,"",Eksplikatsioon!D786)</f>
        <v/>
      </c>
      <c r="E785" s="39" t="str">
        <f>IF(Eksplikatsioon!F786=0,"",Eksplikatsioon!F786)</f>
        <v/>
      </c>
      <c r="F785" s="39" t="str">
        <f>IF(Eksplikatsioon!G786=0,"",Eksplikatsioon!G786)</f>
        <v/>
      </c>
      <c r="G785" s="39" t="str">
        <f>IF(Eksplikatsioon!I786=0,"",Eksplikatsioon!I786)</f>
        <v/>
      </c>
      <c r="H785" s="39" t="str">
        <f>IF(Eksplikatsioon!J786=0,"",Eksplikatsioon!J786)</f>
        <v/>
      </c>
      <c r="I785" s="39" t="str">
        <f>IF(Eksplikatsioon!K786=0,"",Eksplikatsioon!K786)</f>
        <v/>
      </c>
    </row>
    <row r="786" spans="1:9" x14ac:dyDescent="0.25">
      <c r="A786" s="39" t="str">
        <f>IF(Eksplikatsioon!A787=0,"",Eksplikatsioon!A787)</f>
        <v/>
      </c>
      <c r="B786" s="39" t="str">
        <f>IF(Eksplikatsioon!B787=0,"",Eksplikatsioon!B787)</f>
        <v/>
      </c>
      <c r="C786" s="39" t="str">
        <f>IF(Eksplikatsioon!C787=0,"",Eksplikatsioon!C787)</f>
        <v/>
      </c>
      <c r="D786" s="39" t="str">
        <f>IF(Eksplikatsioon!D787=0,"",Eksplikatsioon!D787)</f>
        <v/>
      </c>
      <c r="E786" s="39" t="str">
        <f>IF(Eksplikatsioon!F787=0,"",Eksplikatsioon!F787)</f>
        <v/>
      </c>
      <c r="F786" s="39" t="str">
        <f>IF(Eksplikatsioon!G787=0,"",Eksplikatsioon!G787)</f>
        <v/>
      </c>
      <c r="G786" s="39" t="str">
        <f>IF(Eksplikatsioon!I787=0,"",Eksplikatsioon!I787)</f>
        <v/>
      </c>
      <c r="H786" s="39" t="str">
        <f>IF(Eksplikatsioon!J787=0,"",Eksplikatsioon!J787)</f>
        <v/>
      </c>
      <c r="I786" s="39" t="str">
        <f>IF(Eksplikatsioon!K787=0,"",Eksplikatsioon!K787)</f>
        <v/>
      </c>
    </row>
    <row r="787" spans="1:9" x14ac:dyDescent="0.25">
      <c r="A787" s="39" t="str">
        <f>IF(Eksplikatsioon!A788=0,"",Eksplikatsioon!A788)</f>
        <v/>
      </c>
      <c r="B787" s="39" t="str">
        <f>IF(Eksplikatsioon!B788=0,"",Eksplikatsioon!B788)</f>
        <v/>
      </c>
      <c r="C787" s="39" t="str">
        <f>IF(Eksplikatsioon!C788=0,"",Eksplikatsioon!C788)</f>
        <v/>
      </c>
      <c r="D787" s="39" t="str">
        <f>IF(Eksplikatsioon!D788=0,"",Eksplikatsioon!D788)</f>
        <v/>
      </c>
      <c r="E787" s="39" t="str">
        <f>IF(Eksplikatsioon!F788=0,"",Eksplikatsioon!F788)</f>
        <v/>
      </c>
      <c r="F787" s="39" t="str">
        <f>IF(Eksplikatsioon!G788=0,"",Eksplikatsioon!G788)</f>
        <v/>
      </c>
      <c r="G787" s="39" t="str">
        <f>IF(Eksplikatsioon!I788=0,"",Eksplikatsioon!I788)</f>
        <v/>
      </c>
      <c r="H787" s="39" t="str">
        <f>IF(Eksplikatsioon!J788=0,"",Eksplikatsioon!J788)</f>
        <v/>
      </c>
      <c r="I787" s="39" t="str">
        <f>IF(Eksplikatsioon!K788=0,"",Eksplikatsioon!K788)</f>
        <v/>
      </c>
    </row>
    <row r="788" spans="1:9" x14ac:dyDescent="0.25">
      <c r="A788" s="39" t="str">
        <f>IF(Eksplikatsioon!A789=0,"",Eksplikatsioon!A789)</f>
        <v/>
      </c>
      <c r="B788" s="39" t="str">
        <f>IF(Eksplikatsioon!B789=0,"",Eksplikatsioon!B789)</f>
        <v/>
      </c>
      <c r="C788" s="39" t="str">
        <f>IF(Eksplikatsioon!C789=0,"",Eksplikatsioon!C789)</f>
        <v/>
      </c>
      <c r="D788" s="39" t="str">
        <f>IF(Eksplikatsioon!D789=0,"",Eksplikatsioon!D789)</f>
        <v/>
      </c>
      <c r="E788" s="39" t="str">
        <f>IF(Eksplikatsioon!F789=0,"",Eksplikatsioon!F789)</f>
        <v/>
      </c>
      <c r="F788" s="39" t="str">
        <f>IF(Eksplikatsioon!G789=0,"",Eksplikatsioon!G789)</f>
        <v/>
      </c>
      <c r="G788" s="39" t="str">
        <f>IF(Eksplikatsioon!I789=0,"",Eksplikatsioon!I789)</f>
        <v/>
      </c>
      <c r="H788" s="39" t="str">
        <f>IF(Eksplikatsioon!J789=0,"",Eksplikatsioon!J789)</f>
        <v/>
      </c>
      <c r="I788" s="39" t="str">
        <f>IF(Eksplikatsioon!K789=0,"",Eksplikatsioon!K789)</f>
        <v/>
      </c>
    </row>
    <row r="789" spans="1:9" x14ac:dyDescent="0.25">
      <c r="A789" s="39" t="str">
        <f>IF(Eksplikatsioon!A790=0,"",Eksplikatsioon!A790)</f>
        <v/>
      </c>
      <c r="B789" s="39" t="str">
        <f>IF(Eksplikatsioon!B790=0,"",Eksplikatsioon!B790)</f>
        <v/>
      </c>
      <c r="C789" s="39" t="str">
        <f>IF(Eksplikatsioon!C790=0,"",Eksplikatsioon!C790)</f>
        <v/>
      </c>
      <c r="D789" s="39" t="str">
        <f>IF(Eksplikatsioon!D790=0,"",Eksplikatsioon!D790)</f>
        <v/>
      </c>
      <c r="E789" s="39" t="str">
        <f>IF(Eksplikatsioon!F790=0,"",Eksplikatsioon!F790)</f>
        <v/>
      </c>
      <c r="F789" s="39" t="str">
        <f>IF(Eksplikatsioon!G790=0,"",Eksplikatsioon!G790)</f>
        <v/>
      </c>
      <c r="G789" s="39" t="str">
        <f>IF(Eksplikatsioon!I790=0,"",Eksplikatsioon!I790)</f>
        <v/>
      </c>
      <c r="H789" s="39" t="str">
        <f>IF(Eksplikatsioon!J790=0,"",Eksplikatsioon!J790)</f>
        <v/>
      </c>
      <c r="I789" s="39" t="str">
        <f>IF(Eksplikatsioon!K790=0,"",Eksplikatsioon!K790)</f>
        <v/>
      </c>
    </row>
    <row r="790" spans="1:9" x14ac:dyDescent="0.25">
      <c r="A790" s="39" t="str">
        <f>IF(Eksplikatsioon!A791=0,"",Eksplikatsioon!A791)</f>
        <v/>
      </c>
      <c r="B790" s="39" t="str">
        <f>IF(Eksplikatsioon!B791=0,"",Eksplikatsioon!B791)</f>
        <v/>
      </c>
      <c r="C790" s="39" t="str">
        <f>IF(Eksplikatsioon!C791=0,"",Eksplikatsioon!C791)</f>
        <v/>
      </c>
      <c r="D790" s="39" t="str">
        <f>IF(Eksplikatsioon!D791=0,"",Eksplikatsioon!D791)</f>
        <v/>
      </c>
      <c r="E790" s="39" t="str">
        <f>IF(Eksplikatsioon!F791=0,"",Eksplikatsioon!F791)</f>
        <v/>
      </c>
      <c r="F790" s="39" t="str">
        <f>IF(Eksplikatsioon!G791=0,"",Eksplikatsioon!G791)</f>
        <v/>
      </c>
      <c r="G790" s="39" t="str">
        <f>IF(Eksplikatsioon!I791=0,"",Eksplikatsioon!I791)</f>
        <v/>
      </c>
      <c r="H790" s="39" t="str">
        <f>IF(Eksplikatsioon!J791=0,"",Eksplikatsioon!J791)</f>
        <v/>
      </c>
      <c r="I790" s="39" t="str">
        <f>IF(Eksplikatsioon!K791=0,"",Eksplikatsioon!K791)</f>
        <v/>
      </c>
    </row>
    <row r="791" spans="1:9" x14ac:dyDescent="0.25">
      <c r="A791" s="39" t="str">
        <f>IF(Eksplikatsioon!A792=0,"",Eksplikatsioon!A792)</f>
        <v/>
      </c>
      <c r="B791" s="39" t="str">
        <f>IF(Eksplikatsioon!B792=0,"",Eksplikatsioon!B792)</f>
        <v/>
      </c>
      <c r="C791" s="39" t="str">
        <f>IF(Eksplikatsioon!C792=0,"",Eksplikatsioon!C792)</f>
        <v/>
      </c>
      <c r="D791" s="39" t="str">
        <f>IF(Eksplikatsioon!D792=0,"",Eksplikatsioon!D792)</f>
        <v/>
      </c>
      <c r="E791" s="39" t="str">
        <f>IF(Eksplikatsioon!F792=0,"",Eksplikatsioon!F792)</f>
        <v/>
      </c>
      <c r="F791" s="39" t="str">
        <f>IF(Eksplikatsioon!G792=0,"",Eksplikatsioon!G792)</f>
        <v/>
      </c>
      <c r="G791" s="39" t="str">
        <f>IF(Eksplikatsioon!I792=0,"",Eksplikatsioon!I792)</f>
        <v/>
      </c>
      <c r="H791" s="39" t="str">
        <f>IF(Eksplikatsioon!J792=0,"",Eksplikatsioon!J792)</f>
        <v/>
      </c>
      <c r="I791" s="39" t="str">
        <f>IF(Eksplikatsioon!K792=0,"",Eksplikatsioon!K792)</f>
        <v/>
      </c>
    </row>
    <row r="792" spans="1:9" x14ac:dyDescent="0.25">
      <c r="A792" s="39" t="str">
        <f>IF(Eksplikatsioon!A793=0,"",Eksplikatsioon!A793)</f>
        <v/>
      </c>
      <c r="B792" s="39" t="str">
        <f>IF(Eksplikatsioon!B793=0,"",Eksplikatsioon!B793)</f>
        <v/>
      </c>
      <c r="C792" s="39" t="str">
        <f>IF(Eksplikatsioon!C793=0,"",Eksplikatsioon!C793)</f>
        <v/>
      </c>
      <c r="D792" s="39" t="str">
        <f>IF(Eksplikatsioon!D793=0,"",Eksplikatsioon!D793)</f>
        <v/>
      </c>
      <c r="E792" s="39" t="str">
        <f>IF(Eksplikatsioon!F793=0,"",Eksplikatsioon!F793)</f>
        <v/>
      </c>
      <c r="F792" s="39" t="str">
        <f>IF(Eksplikatsioon!G793=0,"",Eksplikatsioon!G793)</f>
        <v/>
      </c>
      <c r="G792" s="39" t="str">
        <f>IF(Eksplikatsioon!I793=0,"",Eksplikatsioon!I793)</f>
        <v/>
      </c>
      <c r="H792" s="39" t="str">
        <f>IF(Eksplikatsioon!J793=0,"",Eksplikatsioon!J793)</f>
        <v/>
      </c>
      <c r="I792" s="39" t="str">
        <f>IF(Eksplikatsioon!K793=0,"",Eksplikatsioon!K793)</f>
        <v/>
      </c>
    </row>
    <row r="793" spans="1:9" x14ac:dyDescent="0.25">
      <c r="A793" s="39" t="str">
        <f>IF(Eksplikatsioon!A794=0,"",Eksplikatsioon!A794)</f>
        <v/>
      </c>
      <c r="B793" s="39" t="str">
        <f>IF(Eksplikatsioon!B794=0,"",Eksplikatsioon!B794)</f>
        <v/>
      </c>
      <c r="C793" s="39" t="str">
        <f>IF(Eksplikatsioon!C794=0,"",Eksplikatsioon!C794)</f>
        <v/>
      </c>
      <c r="D793" s="39" t="str">
        <f>IF(Eksplikatsioon!D794=0,"",Eksplikatsioon!D794)</f>
        <v/>
      </c>
      <c r="E793" s="39" t="str">
        <f>IF(Eksplikatsioon!F794=0,"",Eksplikatsioon!F794)</f>
        <v/>
      </c>
      <c r="F793" s="39" t="str">
        <f>IF(Eksplikatsioon!G794=0,"",Eksplikatsioon!G794)</f>
        <v/>
      </c>
      <c r="G793" s="39" t="str">
        <f>IF(Eksplikatsioon!I794=0,"",Eksplikatsioon!I794)</f>
        <v/>
      </c>
      <c r="H793" s="39" t="str">
        <f>IF(Eksplikatsioon!J794=0,"",Eksplikatsioon!J794)</f>
        <v/>
      </c>
      <c r="I793" s="39" t="str">
        <f>IF(Eksplikatsioon!K794=0,"",Eksplikatsioon!K794)</f>
        <v/>
      </c>
    </row>
    <row r="794" spans="1:9" x14ac:dyDescent="0.25">
      <c r="A794" s="39" t="str">
        <f>IF(Eksplikatsioon!A795=0,"",Eksplikatsioon!A795)</f>
        <v/>
      </c>
      <c r="B794" s="39" t="str">
        <f>IF(Eksplikatsioon!B795=0,"",Eksplikatsioon!B795)</f>
        <v/>
      </c>
      <c r="C794" s="39" t="str">
        <f>IF(Eksplikatsioon!C795=0,"",Eksplikatsioon!C795)</f>
        <v/>
      </c>
      <c r="D794" s="39" t="str">
        <f>IF(Eksplikatsioon!D795=0,"",Eksplikatsioon!D795)</f>
        <v/>
      </c>
      <c r="E794" s="39" t="str">
        <f>IF(Eksplikatsioon!F795=0,"",Eksplikatsioon!F795)</f>
        <v/>
      </c>
      <c r="F794" s="39" t="str">
        <f>IF(Eksplikatsioon!G795=0,"",Eksplikatsioon!G795)</f>
        <v/>
      </c>
      <c r="G794" s="39" t="str">
        <f>IF(Eksplikatsioon!I795=0,"",Eksplikatsioon!I795)</f>
        <v/>
      </c>
      <c r="H794" s="39" t="str">
        <f>IF(Eksplikatsioon!J795=0,"",Eksplikatsioon!J795)</f>
        <v/>
      </c>
      <c r="I794" s="39" t="str">
        <f>IF(Eksplikatsioon!K795=0,"",Eksplikatsioon!K795)</f>
        <v/>
      </c>
    </row>
    <row r="795" spans="1:9" x14ac:dyDescent="0.25">
      <c r="A795" s="39" t="str">
        <f>IF(Eksplikatsioon!A796=0,"",Eksplikatsioon!A796)</f>
        <v/>
      </c>
      <c r="B795" s="39" t="str">
        <f>IF(Eksplikatsioon!B796=0,"",Eksplikatsioon!B796)</f>
        <v/>
      </c>
      <c r="C795" s="39" t="str">
        <f>IF(Eksplikatsioon!C796=0,"",Eksplikatsioon!C796)</f>
        <v/>
      </c>
      <c r="D795" s="39" t="str">
        <f>IF(Eksplikatsioon!D796=0,"",Eksplikatsioon!D796)</f>
        <v/>
      </c>
      <c r="E795" s="39" t="str">
        <f>IF(Eksplikatsioon!F796=0,"",Eksplikatsioon!F796)</f>
        <v/>
      </c>
      <c r="F795" s="39" t="str">
        <f>IF(Eksplikatsioon!G796=0,"",Eksplikatsioon!G796)</f>
        <v/>
      </c>
      <c r="G795" s="39" t="str">
        <f>IF(Eksplikatsioon!I796=0,"",Eksplikatsioon!I796)</f>
        <v/>
      </c>
      <c r="H795" s="39" t="str">
        <f>IF(Eksplikatsioon!J796=0,"",Eksplikatsioon!J796)</f>
        <v/>
      </c>
      <c r="I795" s="39" t="str">
        <f>IF(Eksplikatsioon!K796=0,"",Eksplikatsioon!K796)</f>
        <v/>
      </c>
    </row>
    <row r="796" spans="1:9" x14ac:dyDescent="0.25">
      <c r="A796" s="39" t="str">
        <f>IF(Eksplikatsioon!A797=0,"",Eksplikatsioon!A797)</f>
        <v/>
      </c>
      <c r="B796" s="39" t="str">
        <f>IF(Eksplikatsioon!B797=0,"",Eksplikatsioon!B797)</f>
        <v/>
      </c>
      <c r="C796" s="39" t="str">
        <f>IF(Eksplikatsioon!C797=0,"",Eksplikatsioon!C797)</f>
        <v/>
      </c>
      <c r="D796" s="39" t="str">
        <f>IF(Eksplikatsioon!D797=0,"",Eksplikatsioon!D797)</f>
        <v/>
      </c>
      <c r="E796" s="39" t="str">
        <f>IF(Eksplikatsioon!F797=0,"",Eksplikatsioon!F797)</f>
        <v/>
      </c>
      <c r="F796" s="39" t="str">
        <f>IF(Eksplikatsioon!G797=0,"",Eksplikatsioon!G797)</f>
        <v/>
      </c>
      <c r="G796" s="39" t="str">
        <f>IF(Eksplikatsioon!I797=0,"",Eksplikatsioon!I797)</f>
        <v/>
      </c>
      <c r="H796" s="39" t="str">
        <f>IF(Eksplikatsioon!J797=0,"",Eksplikatsioon!J797)</f>
        <v/>
      </c>
      <c r="I796" s="39" t="str">
        <f>IF(Eksplikatsioon!K797=0,"",Eksplikatsioon!K797)</f>
        <v/>
      </c>
    </row>
    <row r="797" spans="1:9" x14ac:dyDescent="0.25">
      <c r="A797" s="39" t="str">
        <f>IF(Eksplikatsioon!A798=0,"",Eksplikatsioon!A798)</f>
        <v/>
      </c>
      <c r="B797" s="39" t="str">
        <f>IF(Eksplikatsioon!B798=0,"",Eksplikatsioon!B798)</f>
        <v/>
      </c>
      <c r="C797" s="39" t="str">
        <f>IF(Eksplikatsioon!C798=0,"",Eksplikatsioon!C798)</f>
        <v/>
      </c>
      <c r="D797" s="39" t="str">
        <f>IF(Eksplikatsioon!D798=0,"",Eksplikatsioon!D798)</f>
        <v/>
      </c>
      <c r="E797" s="39" t="str">
        <f>IF(Eksplikatsioon!F798=0,"",Eksplikatsioon!F798)</f>
        <v/>
      </c>
      <c r="F797" s="39" t="str">
        <f>IF(Eksplikatsioon!G798=0,"",Eksplikatsioon!G798)</f>
        <v/>
      </c>
      <c r="G797" s="39" t="str">
        <f>IF(Eksplikatsioon!I798=0,"",Eksplikatsioon!I798)</f>
        <v/>
      </c>
      <c r="H797" s="39" t="str">
        <f>IF(Eksplikatsioon!J798=0,"",Eksplikatsioon!J798)</f>
        <v/>
      </c>
      <c r="I797" s="39" t="str">
        <f>IF(Eksplikatsioon!K798=0,"",Eksplikatsioon!K798)</f>
        <v/>
      </c>
    </row>
    <row r="798" spans="1:9" x14ac:dyDescent="0.25">
      <c r="A798" s="39" t="str">
        <f>IF(Eksplikatsioon!A799=0,"",Eksplikatsioon!A799)</f>
        <v/>
      </c>
      <c r="B798" s="39" t="str">
        <f>IF(Eksplikatsioon!B799=0,"",Eksplikatsioon!B799)</f>
        <v/>
      </c>
      <c r="C798" s="39" t="str">
        <f>IF(Eksplikatsioon!C799=0,"",Eksplikatsioon!C799)</f>
        <v/>
      </c>
      <c r="D798" s="39" t="str">
        <f>IF(Eksplikatsioon!D799=0,"",Eksplikatsioon!D799)</f>
        <v/>
      </c>
      <c r="E798" s="39" t="str">
        <f>IF(Eksplikatsioon!F799=0,"",Eksplikatsioon!F799)</f>
        <v/>
      </c>
      <c r="F798" s="39" t="str">
        <f>IF(Eksplikatsioon!G799=0,"",Eksplikatsioon!G799)</f>
        <v/>
      </c>
      <c r="G798" s="39" t="str">
        <f>IF(Eksplikatsioon!I799=0,"",Eksplikatsioon!I799)</f>
        <v/>
      </c>
      <c r="H798" s="39" t="str">
        <f>IF(Eksplikatsioon!J799=0,"",Eksplikatsioon!J799)</f>
        <v/>
      </c>
      <c r="I798" s="39" t="str">
        <f>IF(Eksplikatsioon!K799=0,"",Eksplikatsioon!K799)</f>
        <v/>
      </c>
    </row>
    <row r="799" spans="1:9" x14ac:dyDescent="0.25">
      <c r="A799" s="39" t="str">
        <f>IF(Eksplikatsioon!A800=0,"",Eksplikatsioon!A800)</f>
        <v/>
      </c>
      <c r="B799" s="39" t="str">
        <f>IF(Eksplikatsioon!B800=0,"",Eksplikatsioon!B800)</f>
        <v/>
      </c>
      <c r="C799" s="39" t="str">
        <f>IF(Eksplikatsioon!C800=0,"",Eksplikatsioon!C800)</f>
        <v/>
      </c>
      <c r="D799" s="39" t="str">
        <f>IF(Eksplikatsioon!D800=0,"",Eksplikatsioon!D800)</f>
        <v/>
      </c>
      <c r="E799" s="39" t="str">
        <f>IF(Eksplikatsioon!F800=0,"",Eksplikatsioon!F800)</f>
        <v/>
      </c>
      <c r="F799" s="39" t="str">
        <f>IF(Eksplikatsioon!G800=0,"",Eksplikatsioon!G800)</f>
        <v/>
      </c>
      <c r="G799" s="39" t="str">
        <f>IF(Eksplikatsioon!I800=0,"",Eksplikatsioon!I800)</f>
        <v/>
      </c>
      <c r="H799" s="39" t="str">
        <f>IF(Eksplikatsioon!J800=0,"",Eksplikatsioon!J800)</f>
        <v/>
      </c>
      <c r="I799" s="39" t="str">
        <f>IF(Eksplikatsioon!K800=0,"",Eksplikatsioon!K800)</f>
        <v/>
      </c>
    </row>
    <row r="800" spans="1:9" x14ac:dyDescent="0.25">
      <c r="A800" s="39" t="str">
        <f>IF(Eksplikatsioon!A801=0,"",Eksplikatsioon!A801)</f>
        <v/>
      </c>
      <c r="B800" s="39" t="str">
        <f>IF(Eksplikatsioon!B801=0,"",Eksplikatsioon!B801)</f>
        <v/>
      </c>
      <c r="C800" s="39" t="str">
        <f>IF(Eksplikatsioon!C801=0,"",Eksplikatsioon!C801)</f>
        <v/>
      </c>
      <c r="D800" s="39" t="str">
        <f>IF(Eksplikatsioon!D801=0,"",Eksplikatsioon!D801)</f>
        <v/>
      </c>
      <c r="E800" s="39" t="str">
        <f>IF(Eksplikatsioon!F801=0,"",Eksplikatsioon!F801)</f>
        <v/>
      </c>
      <c r="F800" s="39" t="str">
        <f>IF(Eksplikatsioon!G801=0,"",Eksplikatsioon!G801)</f>
        <v/>
      </c>
      <c r="G800" s="39" t="str">
        <f>IF(Eksplikatsioon!I801=0,"",Eksplikatsioon!I801)</f>
        <v/>
      </c>
      <c r="H800" s="39" t="str">
        <f>IF(Eksplikatsioon!J801=0,"",Eksplikatsioon!J801)</f>
        <v/>
      </c>
      <c r="I800" s="39" t="str">
        <f>IF(Eksplikatsioon!K801=0,"",Eksplikatsioon!K801)</f>
        <v/>
      </c>
    </row>
    <row r="801" spans="1:9" x14ac:dyDescent="0.25">
      <c r="A801" s="39" t="str">
        <f>IF(Eksplikatsioon!A802=0,"",Eksplikatsioon!A802)</f>
        <v/>
      </c>
      <c r="B801" s="39" t="str">
        <f>IF(Eksplikatsioon!B802=0,"",Eksplikatsioon!B802)</f>
        <v/>
      </c>
      <c r="C801" s="39" t="str">
        <f>IF(Eksplikatsioon!C802=0,"",Eksplikatsioon!C802)</f>
        <v/>
      </c>
      <c r="D801" s="39" t="str">
        <f>IF(Eksplikatsioon!D802=0,"",Eksplikatsioon!D802)</f>
        <v/>
      </c>
      <c r="E801" s="39" t="str">
        <f>IF(Eksplikatsioon!F802=0,"",Eksplikatsioon!F802)</f>
        <v/>
      </c>
      <c r="F801" s="39" t="str">
        <f>IF(Eksplikatsioon!G802=0,"",Eksplikatsioon!G802)</f>
        <v/>
      </c>
      <c r="G801" s="39" t="str">
        <f>IF(Eksplikatsioon!I802=0,"",Eksplikatsioon!I802)</f>
        <v/>
      </c>
      <c r="H801" s="39" t="str">
        <f>IF(Eksplikatsioon!J802=0,"",Eksplikatsioon!J802)</f>
        <v/>
      </c>
      <c r="I801" s="39" t="str">
        <f>IF(Eksplikatsioon!K802=0,"",Eksplikatsioon!K802)</f>
        <v/>
      </c>
    </row>
    <row r="802" spans="1:9" x14ac:dyDescent="0.25">
      <c r="A802" s="39" t="str">
        <f>IF(Eksplikatsioon!A803=0,"",Eksplikatsioon!A803)</f>
        <v/>
      </c>
      <c r="B802" s="39" t="str">
        <f>IF(Eksplikatsioon!B803=0,"",Eksplikatsioon!B803)</f>
        <v/>
      </c>
      <c r="C802" s="39" t="str">
        <f>IF(Eksplikatsioon!C803=0,"",Eksplikatsioon!C803)</f>
        <v/>
      </c>
      <c r="D802" s="39" t="str">
        <f>IF(Eksplikatsioon!D803=0,"",Eksplikatsioon!D803)</f>
        <v/>
      </c>
      <c r="E802" s="39" t="str">
        <f>IF(Eksplikatsioon!F803=0,"",Eksplikatsioon!F803)</f>
        <v/>
      </c>
      <c r="F802" s="39" t="str">
        <f>IF(Eksplikatsioon!G803=0,"",Eksplikatsioon!G803)</f>
        <v/>
      </c>
      <c r="G802" s="39" t="str">
        <f>IF(Eksplikatsioon!I803=0,"",Eksplikatsioon!I803)</f>
        <v/>
      </c>
      <c r="H802" s="39" t="str">
        <f>IF(Eksplikatsioon!J803=0,"",Eksplikatsioon!J803)</f>
        <v/>
      </c>
      <c r="I802" s="39" t="str">
        <f>IF(Eksplikatsioon!K803=0,"",Eksplikatsioon!K803)</f>
        <v/>
      </c>
    </row>
    <row r="803" spans="1:9" x14ac:dyDescent="0.25">
      <c r="A803" s="39" t="str">
        <f>IF(Eksplikatsioon!A804=0,"",Eksplikatsioon!A804)</f>
        <v/>
      </c>
      <c r="B803" s="39" t="str">
        <f>IF(Eksplikatsioon!B804=0,"",Eksplikatsioon!B804)</f>
        <v/>
      </c>
      <c r="C803" s="39" t="str">
        <f>IF(Eksplikatsioon!C804=0,"",Eksplikatsioon!C804)</f>
        <v/>
      </c>
      <c r="D803" s="39" t="str">
        <f>IF(Eksplikatsioon!D804=0,"",Eksplikatsioon!D804)</f>
        <v/>
      </c>
      <c r="E803" s="39" t="str">
        <f>IF(Eksplikatsioon!F804=0,"",Eksplikatsioon!F804)</f>
        <v/>
      </c>
      <c r="F803" s="39" t="str">
        <f>IF(Eksplikatsioon!G804=0,"",Eksplikatsioon!G804)</f>
        <v/>
      </c>
      <c r="G803" s="39" t="str">
        <f>IF(Eksplikatsioon!I804=0,"",Eksplikatsioon!I804)</f>
        <v/>
      </c>
      <c r="H803" s="39" t="str">
        <f>IF(Eksplikatsioon!J804=0,"",Eksplikatsioon!J804)</f>
        <v/>
      </c>
      <c r="I803" s="39" t="str">
        <f>IF(Eksplikatsioon!K804=0,"",Eksplikatsioon!K804)</f>
        <v/>
      </c>
    </row>
    <row r="804" spans="1:9" x14ac:dyDescent="0.25">
      <c r="A804" s="39" t="str">
        <f>IF(Eksplikatsioon!A805=0,"",Eksplikatsioon!A805)</f>
        <v/>
      </c>
      <c r="B804" s="39" t="str">
        <f>IF(Eksplikatsioon!B805=0,"",Eksplikatsioon!B805)</f>
        <v/>
      </c>
      <c r="C804" s="39" t="str">
        <f>IF(Eksplikatsioon!C805=0,"",Eksplikatsioon!C805)</f>
        <v/>
      </c>
      <c r="D804" s="39" t="str">
        <f>IF(Eksplikatsioon!D805=0,"",Eksplikatsioon!D805)</f>
        <v/>
      </c>
      <c r="E804" s="39" t="str">
        <f>IF(Eksplikatsioon!F805=0,"",Eksplikatsioon!F805)</f>
        <v/>
      </c>
      <c r="F804" s="39" t="str">
        <f>IF(Eksplikatsioon!G805=0,"",Eksplikatsioon!G805)</f>
        <v/>
      </c>
      <c r="G804" s="39" t="str">
        <f>IF(Eksplikatsioon!I805=0,"",Eksplikatsioon!I805)</f>
        <v/>
      </c>
      <c r="H804" s="39" t="str">
        <f>IF(Eksplikatsioon!J805=0,"",Eksplikatsioon!J805)</f>
        <v/>
      </c>
      <c r="I804" s="39" t="str">
        <f>IF(Eksplikatsioon!K805=0,"",Eksplikatsioon!K805)</f>
        <v/>
      </c>
    </row>
    <row r="805" spans="1:9" x14ac:dyDescent="0.25">
      <c r="A805" s="39" t="str">
        <f>IF(Eksplikatsioon!A806=0,"",Eksplikatsioon!A806)</f>
        <v/>
      </c>
      <c r="B805" s="39" t="str">
        <f>IF(Eksplikatsioon!B806=0,"",Eksplikatsioon!B806)</f>
        <v/>
      </c>
      <c r="C805" s="39" t="str">
        <f>IF(Eksplikatsioon!C806=0,"",Eksplikatsioon!C806)</f>
        <v/>
      </c>
      <c r="D805" s="39" t="str">
        <f>IF(Eksplikatsioon!D806=0,"",Eksplikatsioon!D806)</f>
        <v/>
      </c>
      <c r="E805" s="39" t="str">
        <f>IF(Eksplikatsioon!F806=0,"",Eksplikatsioon!F806)</f>
        <v/>
      </c>
      <c r="F805" s="39" t="str">
        <f>IF(Eksplikatsioon!G806=0,"",Eksplikatsioon!G806)</f>
        <v/>
      </c>
      <c r="G805" s="39" t="str">
        <f>IF(Eksplikatsioon!I806=0,"",Eksplikatsioon!I806)</f>
        <v/>
      </c>
      <c r="H805" s="39" t="str">
        <f>IF(Eksplikatsioon!J806=0,"",Eksplikatsioon!J806)</f>
        <v/>
      </c>
      <c r="I805" s="39" t="str">
        <f>IF(Eksplikatsioon!K806=0,"",Eksplikatsioon!K806)</f>
        <v/>
      </c>
    </row>
    <row r="806" spans="1:9" x14ac:dyDescent="0.25">
      <c r="A806" s="39" t="str">
        <f>IF(Eksplikatsioon!A807=0,"",Eksplikatsioon!A807)</f>
        <v/>
      </c>
      <c r="B806" s="39" t="str">
        <f>IF(Eksplikatsioon!B807=0,"",Eksplikatsioon!B807)</f>
        <v/>
      </c>
      <c r="C806" s="39" t="str">
        <f>IF(Eksplikatsioon!C807=0,"",Eksplikatsioon!C807)</f>
        <v/>
      </c>
      <c r="D806" s="39" t="str">
        <f>IF(Eksplikatsioon!D807=0,"",Eksplikatsioon!D807)</f>
        <v/>
      </c>
      <c r="E806" s="39" t="str">
        <f>IF(Eksplikatsioon!F807=0,"",Eksplikatsioon!F807)</f>
        <v/>
      </c>
      <c r="F806" s="39" t="str">
        <f>IF(Eksplikatsioon!G807=0,"",Eksplikatsioon!G807)</f>
        <v/>
      </c>
      <c r="G806" s="39" t="str">
        <f>IF(Eksplikatsioon!I807=0,"",Eksplikatsioon!I807)</f>
        <v/>
      </c>
      <c r="H806" s="39" t="str">
        <f>IF(Eksplikatsioon!J807=0,"",Eksplikatsioon!J807)</f>
        <v/>
      </c>
      <c r="I806" s="39" t="str">
        <f>IF(Eksplikatsioon!K807=0,"",Eksplikatsioon!K807)</f>
        <v/>
      </c>
    </row>
    <row r="807" spans="1:9" x14ac:dyDescent="0.25">
      <c r="A807" s="39" t="str">
        <f>IF(Eksplikatsioon!A808=0,"",Eksplikatsioon!A808)</f>
        <v/>
      </c>
      <c r="B807" s="39" t="str">
        <f>IF(Eksplikatsioon!B808=0,"",Eksplikatsioon!B808)</f>
        <v/>
      </c>
      <c r="C807" s="39" t="str">
        <f>IF(Eksplikatsioon!C808=0,"",Eksplikatsioon!C808)</f>
        <v/>
      </c>
      <c r="D807" s="39" t="str">
        <f>IF(Eksplikatsioon!D808=0,"",Eksplikatsioon!D808)</f>
        <v/>
      </c>
      <c r="E807" s="39" t="str">
        <f>IF(Eksplikatsioon!F808=0,"",Eksplikatsioon!F808)</f>
        <v/>
      </c>
      <c r="F807" s="39" t="str">
        <f>IF(Eksplikatsioon!G808=0,"",Eksplikatsioon!G808)</f>
        <v/>
      </c>
      <c r="G807" s="39" t="str">
        <f>IF(Eksplikatsioon!I808=0,"",Eksplikatsioon!I808)</f>
        <v/>
      </c>
      <c r="H807" s="39" t="str">
        <f>IF(Eksplikatsioon!J808=0,"",Eksplikatsioon!J808)</f>
        <v/>
      </c>
      <c r="I807" s="39" t="str">
        <f>IF(Eksplikatsioon!K808=0,"",Eksplikatsioon!K808)</f>
        <v/>
      </c>
    </row>
    <row r="808" spans="1:9" x14ac:dyDescent="0.25">
      <c r="A808" s="39" t="str">
        <f>IF(Eksplikatsioon!A809=0,"",Eksplikatsioon!A809)</f>
        <v/>
      </c>
      <c r="B808" s="39" t="str">
        <f>IF(Eksplikatsioon!B809=0,"",Eksplikatsioon!B809)</f>
        <v/>
      </c>
      <c r="C808" s="39" t="str">
        <f>IF(Eksplikatsioon!C809=0,"",Eksplikatsioon!C809)</f>
        <v/>
      </c>
      <c r="D808" s="39" t="str">
        <f>IF(Eksplikatsioon!D809=0,"",Eksplikatsioon!D809)</f>
        <v/>
      </c>
      <c r="E808" s="39" t="str">
        <f>IF(Eksplikatsioon!F809=0,"",Eksplikatsioon!F809)</f>
        <v/>
      </c>
      <c r="F808" s="39" t="str">
        <f>IF(Eksplikatsioon!G809=0,"",Eksplikatsioon!G809)</f>
        <v/>
      </c>
      <c r="G808" s="39" t="str">
        <f>IF(Eksplikatsioon!I809=0,"",Eksplikatsioon!I809)</f>
        <v/>
      </c>
      <c r="H808" s="39" t="str">
        <f>IF(Eksplikatsioon!J809=0,"",Eksplikatsioon!J809)</f>
        <v/>
      </c>
      <c r="I808" s="39" t="str">
        <f>IF(Eksplikatsioon!K809=0,"",Eksplikatsioon!K809)</f>
        <v/>
      </c>
    </row>
    <row r="809" spans="1:9" x14ac:dyDescent="0.25">
      <c r="A809" s="39" t="str">
        <f>IF(Eksplikatsioon!A810=0,"",Eksplikatsioon!A810)</f>
        <v/>
      </c>
      <c r="B809" s="39" t="str">
        <f>IF(Eksplikatsioon!B810=0,"",Eksplikatsioon!B810)</f>
        <v/>
      </c>
      <c r="C809" s="39" t="str">
        <f>IF(Eksplikatsioon!C810=0,"",Eksplikatsioon!C810)</f>
        <v/>
      </c>
      <c r="D809" s="39" t="str">
        <f>IF(Eksplikatsioon!D810=0,"",Eksplikatsioon!D810)</f>
        <v/>
      </c>
      <c r="E809" s="39" t="str">
        <f>IF(Eksplikatsioon!F810=0,"",Eksplikatsioon!F810)</f>
        <v/>
      </c>
      <c r="F809" s="39" t="str">
        <f>IF(Eksplikatsioon!G810=0,"",Eksplikatsioon!G810)</f>
        <v/>
      </c>
      <c r="G809" s="39" t="str">
        <f>IF(Eksplikatsioon!I810=0,"",Eksplikatsioon!I810)</f>
        <v/>
      </c>
      <c r="H809" s="39" t="str">
        <f>IF(Eksplikatsioon!J810=0,"",Eksplikatsioon!J810)</f>
        <v/>
      </c>
      <c r="I809" s="39" t="str">
        <f>IF(Eksplikatsioon!K810=0,"",Eksplikatsioon!K810)</f>
        <v/>
      </c>
    </row>
    <row r="810" spans="1:9" x14ac:dyDescent="0.25">
      <c r="A810" s="39" t="str">
        <f>IF(Eksplikatsioon!A811=0,"",Eksplikatsioon!A811)</f>
        <v/>
      </c>
      <c r="B810" s="39" t="str">
        <f>IF(Eksplikatsioon!B811=0,"",Eksplikatsioon!B811)</f>
        <v/>
      </c>
      <c r="C810" s="39" t="str">
        <f>IF(Eksplikatsioon!C811=0,"",Eksplikatsioon!C811)</f>
        <v/>
      </c>
      <c r="D810" s="39" t="str">
        <f>IF(Eksplikatsioon!D811=0,"",Eksplikatsioon!D811)</f>
        <v/>
      </c>
      <c r="E810" s="39" t="str">
        <f>IF(Eksplikatsioon!F811=0,"",Eksplikatsioon!F811)</f>
        <v/>
      </c>
      <c r="F810" s="39" t="str">
        <f>IF(Eksplikatsioon!G811=0,"",Eksplikatsioon!G811)</f>
        <v/>
      </c>
      <c r="G810" s="39" t="str">
        <f>IF(Eksplikatsioon!I811=0,"",Eksplikatsioon!I811)</f>
        <v/>
      </c>
      <c r="H810" s="39" t="str">
        <f>IF(Eksplikatsioon!J811=0,"",Eksplikatsioon!J811)</f>
        <v/>
      </c>
      <c r="I810" s="39" t="str">
        <f>IF(Eksplikatsioon!K811=0,"",Eksplikatsioon!K811)</f>
        <v/>
      </c>
    </row>
    <row r="811" spans="1:9" x14ac:dyDescent="0.25">
      <c r="A811" s="39" t="str">
        <f>IF(Eksplikatsioon!A812=0,"",Eksplikatsioon!A812)</f>
        <v/>
      </c>
      <c r="B811" s="39" t="str">
        <f>IF(Eksplikatsioon!B812=0,"",Eksplikatsioon!B812)</f>
        <v/>
      </c>
      <c r="C811" s="39" t="str">
        <f>IF(Eksplikatsioon!C812=0,"",Eksplikatsioon!C812)</f>
        <v/>
      </c>
      <c r="D811" s="39" t="str">
        <f>IF(Eksplikatsioon!D812=0,"",Eksplikatsioon!D812)</f>
        <v/>
      </c>
      <c r="E811" s="39" t="str">
        <f>IF(Eksplikatsioon!F812=0,"",Eksplikatsioon!F812)</f>
        <v/>
      </c>
      <c r="F811" s="39" t="str">
        <f>IF(Eksplikatsioon!G812=0,"",Eksplikatsioon!G812)</f>
        <v/>
      </c>
      <c r="G811" s="39" t="str">
        <f>IF(Eksplikatsioon!I812=0,"",Eksplikatsioon!I812)</f>
        <v/>
      </c>
      <c r="H811" s="39" t="str">
        <f>IF(Eksplikatsioon!J812=0,"",Eksplikatsioon!J812)</f>
        <v/>
      </c>
      <c r="I811" s="39" t="str">
        <f>IF(Eksplikatsioon!K812=0,"",Eksplikatsioon!K812)</f>
        <v/>
      </c>
    </row>
    <row r="812" spans="1:9" x14ac:dyDescent="0.25">
      <c r="A812" s="39" t="str">
        <f>IF(Eksplikatsioon!A813=0,"",Eksplikatsioon!A813)</f>
        <v/>
      </c>
      <c r="B812" s="39" t="str">
        <f>IF(Eksplikatsioon!B813=0,"",Eksplikatsioon!B813)</f>
        <v/>
      </c>
      <c r="C812" s="39" t="str">
        <f>IF(Eksplikatsioon!C813=0,"",Eksplikatsioon!C813)</f>
        <v/>
      </c>
      <c r="D812" s="39" t="str">
        <f>IF(Eksplikatsioon!D813=0,"",Eksplikatsioon!D813)</f>
        <v/>
      </c>
      <c r="E812" s="39" t="str">
        <f>IF(Eksplikatsioon!F813=0,"",Eksplikatsioon!F813)</f>
        <v/>
      </c>
      <c r="F812" s="39" t="str">
        <f>IF(Eksplikatsioon!G813=0,"",Eksplikatsioon!G813)</f>
        <v/>
      </c>
      <c r="G812" s="39" t="str">
        <f>IF(Eksplikatsioon!I813=0,"",Eksplikatsioon!I813)</f>
        <v/>
      </c>
      <c r="H812" s="39" t="str">
        <f>IF(Eksplikatsioon!J813=0,"",Eksplikatsioon!J813)</f>
        <v/>
      </c>
      <c r="I812" s="39" t="str">
        <f>IF(Eksplikatsioon!K813=0,"",Eksplikatsioon!K813)</f>
        <v/>
      </c>
    </row>
    <row r="813" spans="1:9" x14ac:dyDescent="0.25">
      <c r="A813" s="39" t="str">
        <f>IF(Eksplikatsioon!A814=0,"",Eksplikatsioon!A814)</f>
        <v/>
      </c>
      <c r="B813" s="39" t="str">
        <f>IF(Eksplikatsioon!B814=0,"",Eksplikatsioon!B814)</f>
        <v/>
      </c>
      <c r="C813" s="39" t="str">
        <f>IF(Eksplikatsioon!C814=0,"",Eksplikatsioon!C814)</f>
        <v/>
      </c>
      <c r="D813" s="39" t="str">
        <f>IF(Eksplikatsioon!D814=0,"",Eksplikatsioon!D814)</f>
        <v/>
      </c>
      <c r="E813" s="39" t="str">
        <f>IF(Eksplikatsioon!F814=0,"",Eksplikatsioon!F814)</f>
        <v/>
      </c>
      <c r="F813" s="39" t="str">
        <f>IF(Eksplikatsioon!G814=0,"",Eksplikatsioon!G814)</f>
        <v/>
      </c>
      <c r="G813" s="39" t="str">
        <f>IF(Eksplikatsioon!I814=0,"",Eksplikatsioon!I814)</f>
        <v/>
      </c>
      <c r="H813" s="39" t="str">
        <f>IF(Eksplikatsioon!J814=0,"",Eksplikatsioon!J814)</f>
        <v/>
      </c>
      <c r="I813" s="39" t="str">
        <f>IF(Eksplikatsioon!K814=0,"",Eksplikatsioon!K814)</f>
        <v/>
      </c>
    </row>
    <row r="814" spans="1:9" x14ac:dyDescent="0.25">
      <c r="A814" s="39" t="str">
        <f>IF(Eksplikatsioon!A815=0,"",Eksplikatsioon!A815)</f>
        <v/>
      </c>
      <c r="B814" s="39" t="str">
        <f>IF(Eksplikatsioon!B815=0,"",Eksplikatsioon!B815)</f>
        <v/>
      </c>
      <c r="C814" s="39" t="str">
        <f>IF(Eksplikatsioon!C815=0,"",Eksplikatsioon!C815)</f>
        <v/>
      </c>
      <c r="D814" s="39" t="str">
        <f>IF(Eksplikatsioon!D815=0,"",Eksplikatsioon!D815)</f>
        <v/>
      </c>
      <c r="E814" s="39" t="str">
        <f>IF(Eksplikatsioon!F815=0,"",Eksplikatsioon!F815)</f>
        <v/>
      </c>
      <c r="F814" s="39" t="str">
        <f>IF(Eksplikatsioon!G815=0,"",Eksplikatsioon!G815)</f>
        <v/>
      </c>
      <c r="G814" s="39" t="str">
        <f>IF(Eksplikatsioon!I815=0,"",Eksplikatsioon!I815)</f>
        <v/>
      </c>
      <c r="H814" s="39" t="str">
        <f>IF(Eksplikatsioon!J815=0,"",Eksplikatsioon!J815)</f>
        <v/>
      </c>
      <c r="I814" s="39" t="str">
        <f>IF(Eksplikatsioon!K815=0,"",Eksplikatsioon!K815)</f>
        <v/>
      </c>
    </row>
    <row r="815" spans="1:9" x14ac:dyDescent="0.25">
      <c r="A815" s="39" t="str">
        <f>IF(Eksplikatsioon!A816=0,"",Eksplikatsioon!A816)</f>
        <v/>
      </c>
      <c r="B815" s="39" t="str">
        <f>IF(Eksplikatsioon!B816=0,"",Eksplikatsioon!B816)</f>
        <v/>
      </c>
      <c r="C815" s="39" t="str">
        <f>IF(Eksplikatsioon!C816=0,"",Eksplikatsioon!C816)</f>
        <v/>
      </c>
      <c r="D815" s="39" t="str">
        <f>IF(Eksplikatsioon!D816=0,"",Eksplikatsioon!D816)</f>
        <v/>
      </c>
      <c r="E815" s="39" t="str">
        <f>IF(Eksplikatsioon!F816=0,"",Eksplikatsioon!F816)</f>
        <v/>
      </c>
      <c r="F815" s="39" t="str">
        <f>IF(Eksplikatsioon!G816=0,"",Eksplikatsioon!G816)</f>
        <v/>
      </c>
      <c r="G815" s="39" t="str">
        <f>IF(Eksplikatsioon!I816=0,"",Eksplikatsioon!I816)</f>
        <v/>
      </c>
      <c r="H815" s="39" t="str">
        <f>IF(Eksplikatsioon!J816=0,"",Eksplikatsioon!J816)</f>
        <v/>
      </c>
      <c r="I815" s="39" t="str">
        <f>IF(Eksplikatsioon!K816=0,"",Eksplikatsioon!K816)</f>
        <v/>
      </c>
    </row>
    <row r="816" spans="1:9" x14ac:dyDescent="0.25">
      <c r="A816" s="39" t="str">
        <f>IF(Eksplikatsioon!A817=0,"",Eksplikatsioon!A817)</f>
        <v/>
      </c>
      <c r="B816" s="39" t="str">
        <f>IF(Eksplikatsioon!B817=0,"",Eksplikatsioon!B817)</f>
        <v/>
      </c>
      <c r="C816" s="39" t="str">
        <f>IF(Eksplikatsioon!C817=0,"",Eksplikatsioon!C817)</f>
        <v/>
      </c>
      <c r="D816" s="39" t="str">
        <f>IF(Eksplikatsioon!D817=0,"",Eksplikatsioon!D817)</f>
        <v/>
      </c>
      <c r="E816" s="39" t="str">
        <f>IF(Eksplikatsioon!F817=0,"",Eksplikatsioon!F817)</f>
        <v/>
      </c>
      <c r="F816" s="39" t="str">
        <f>IF(Eksplikatsioon!G817=0,"",Eksplikatsioon!G817)</f>
        <v/>
      </c>
      <c r="G816" s="39" t="str">
        <f>IF(Eksplikatsioon!I817=0,"",Eksplikatsioon!I817)</f>
        <v/>
      </c>
      <c r="H816" s="39" t="str">
        <f>IF(Eksplikatsioon!J817=0,"",Eksplikatsioon!J817)</f>
        <v/>
      </c>
      <c r="I816" s="39" t="str">
        <f>IF(Eksplikatsioon!K817=0,"",Eksplikatsioon!K817)</f>
        <v/>
      </c>
    </row>
    <row r="817" spans="1:9" x14ac:dyDescent="0.25">
      <c r="A817" s="39" t="str">
        <f>IF(Eksplikatsioon!A818=0,"",Eksplikatsioon!A818)</f>
        <v/>
      </c>
      <c r="B817" s="39" t="str">
        <f>IF(Eksplikatsioon!B818=0,"",Eksplikatsioon!B818)</f>
        <v/>
      </c>
      <c r="C817" s="39" t="str">
        <f>IF(Eksplikatsioon!C818=0,"",Eksplikatsioon!C818)</f>
        <v/>
      </c>
      <c r="D817" s="39" t="str">
        <f>IF(Eksplikatsioon!D818=0,"",Eksplikatsioon!D818)</f>
        <v/>
      </c>
      <c r="E817" s="39" t="str">
        <f>IF(Eksplikatsioon!F818=0,"",Eksplikatsioon!F818)</f>
        <v/>
      </c>
      <c r="F817" s="39" t="str">
        <f>IF(Eksplikatsioon!G818=0,"",Eksplikatsioon!G818)</f>
        <v/>
      </c>
      <c r="G817" s="39" t="str">
        <f>IF(Eksplikatsioon!I818=0,"",Eksplikatsioon!I818)</f>
        <v/>
      </c>
      <c r="H817" s="39" t="str">
        <f>IF(Eksplikatsioon!J818=0,"",Eksplikatsioon!J818)</f>
        <v/>
      </c>
      <c r="I817" s="39" t="str">
        <f>IF(Eksplikatsioon!K818=0,"",Eksplikatsioon!K818)</f>
        <v/>
      </c>
    </row>
    <row r="818" spans="1:9" x14ac:dyDescent="0.25">
      <c r="A818" s="39" t="str">
        <f>IF(Eksplikatsioon!A819=0,"",Eksplikatsioon!A819)</f>
        <v/>
      </c>
      <c r="B818" s="39" t="str">
        <f>IF(Eksplikatsioon!B819=0,"",Eksplikatsioon!B819)</f>
        <v/>
      </c>
      <c r="C818" s="39" t="str">
        <f>IF(Eksplikatsioon!C819=0,"",Eksplikatsioon!C819)</f>
        <v/>
      </c>
      <c r="D818" s="39" t="str">
        <f>IF(Eksplikatsioon!D819=0,"",Eksplikatsioon!D819)</f>
        <v/>
      </c>
      <c r="E818" s="39" t="str">
        <f>IF(Eksplikatsioon!F819=0,"",Eksplikatsioon!F819)</f>
        <v/>
      </c>
      <c r="F818" s="39" t="str">
        <f>IF(Eksplikatsioon!G819=0,"",Eksplikatsioon!G819)</f>
        <v/>
      </c>
      <c r="G818" s="39" t="str">
        <f>IF(Eksplikatsioon!I819=0,"",Eksplikatsioon!I819)</f>
        <v/>
      </c>
      <c r="H818" s="39" t="str">
        <f>IF(Eksplikatsioon!J819=0,"",Eksplikatsioon!J819)</f>
        <v/>
      </c>
      <c r="I818" s="39" t="str">
        <f>IF(Eksplikatsioon!K819=0,"",Eksplikatsioon!K819)</f>
        <v/>
      </c>
    </row>
    <row r="819" spans="1:9" x14ac:dyDescent="0.25">
      <c r="A819" s="39" t="str">
        <f>IF(Eksplikatsioon!A820=0,"",Eksplikatsioon!A820)</f>
        <v/>
      </c>
      <c r="B819" s="39" t="str">
        <f>IF(Eksplikatsioon!B820=0,"",Eksplikatsioon!B820)</f>
        <v/>
      </c>
      <c r="C819" s="39" t="str">
        <f>IF(Eksplikatsioon!C820=0,"",Eksplikatsioon!C820)</f>
        <v/>
      </c>
      <c r="D819" s="39" t="str">
        <f>IF(Eksplikatsioon!D820=0,"",Eksplikatsioon!D820)</f>
        <v/>
      </c>
      <c r="E819" s="39" t="str">
        <f>IF(Eksplikatsioon!F820=0,"",Eksplikatsioon!F820)</f>
        <v/>
      </c>
      <c r="F819" s="39" t="str">
        <f>IF(Eksplikatsioon!G820=0,"",Eksplikatsioon!G820)</f>
        <v/>
      </c>
      <c r="G819" s="39" t="str">
        <f>IF(Eksplikatsioon!I820=0,"",Eksplikatsioon!I820)</f>
        <v/>
      </c>
      <c r="H819" s="39" t="str">
        <f>IF(Eksplikatsioon!J820=0,"",Eksplikatsioon!J820)</f>
        <v/>
      </c>
      <c r="I819" s="39" t="str">
        <f>IF(Eksplikatsioon!K820=0,"",Eksplikatsioon!K820)</f>
        <v/>
      </c>
    </row>
    <row r="820" spans="1:9" x14ac:dyDescent="0.25">
      <c r="A820" s="39" t="str">
        <f>IF(Eksplikatsioon!A821=0,"",Eksplikatsioon!A821)</f>
        <v/>
      </c>
      <c r="B820" s="39" t="str">
        <f>IF(Eksplikatsioon!B821=0,"",Eksplikatsioon!B821)</f>
        <v/>
      </c>
      <c r="C820" s="39" t="str">
        <f>IF(Eksplikatsioon!C821=0,"",Eksplikatsioon!C821)</f>
        <v/>
      </c>
      <c r="D820" s="39" t="str">
        <f>IF(Eksplikatsioon!D821=0,"",Eksplikatsioon!D821)</f>
        <v/>
      </c>
      <c r="E820" s="39" t="str">
        <f>IF(Eksplikatsioon!F821=0,"",Eksplikatsioon!F821)</f>
        <v/>
      </c>
      <c r="F820" s="39" t="str">
        <f>IF(Eksplikatsioon!G821=0,"",Eksplikatsioon!G821)</f>
        <v/>
      </c>
      <c r="G820" s="39" t="str">
        <f>IF(Eksplikatsioon!I821=0,"",Eksplikatsioon!I821)</f>
        <v/>
      </c>
      <c r="H820" s="39" t="str">
        <f>IF(Eksplikatsioon!J821=0,"",Eksplikatsioon!J821)</f>
        <v/>
      </c>
      <c r="I820" s="39" t="str">
        <f>IF(Eksplikatsioon!K821=0,"",Eksplikatsioon!K821)</f>
        <v/>
      </c>
    </row>
    <row r="821" spans="1:9" x14ac:dyDescent="0.25">
      <c r="A821" s="39" t="str">
        <f>IF(Eksplikatsioon!A822=0,"",Eksplikatsioon!A822)</f>
        <v/>
      </c>
      <c r="B821" s="39" t="str">
        <f>IF(Eksplikatsioon!B822=0,"",Eksplikatsioon!B822)</f>
        <v/>
      </c>
      <c r="C821" s="39" t="str">
        <f>IF(Eksplikatsioon!C822=0,"",Eksplikatsioon!C822)</f>
        <v/>
      </c>
      <c r="D821" s="39" t="str">
        <f>IF(Eksplikatsioon!D822=0,"",Eksplikatsioon!D822)</f>
        <v/>
      </c>
      <c r="E821" s="39" t="str">
        <f>IF(Eksplikatsioon!F822=0,"",Eksplikatsioon!F822)</f>
        <v/>
      </c>
      <c r="F821" s="39" t="str">
        <f>IF(Eksplikatsioon!G822=0,"",Eksplikatsioon!G822)</f>
        <v/>
      </c>
      <c r="G821" s="39" t="str">
        <f>IF(Eksplikatsioon!I822=0,"",Eksplikatsioon!I822)</f>
        <v/>
      </c>
      <c r="H821" s="39" t="str">
        <f>IF(Eksplikatsioon!J822=0,"",Eksplikatsioon!J822)</f>
        <v/>
      </c>
      <c r="I821" s="39" t="str">
        <f>IF(Eksplikatsioon!K822=0,"",Eksplikatsioon!K822)</f>
        <v/>
      </c>
    </row>
    <row r="822" spans="1:9" x14ac:dyDescent="0.25">
      <c r="A822" s="39" t="str">
        <f>IF(Eksplikatsioon!A823=0,"",Eksplikatsioon!A823)</f>
        <v/>
      </c>
      <c r="B822" s="39" t="str">
        <f>IF(Eksplikatsioon!B823=0,"",Eksplikatsioon!B823)</f>
        <v/>
      </c>
      <c r="C822" s="39" t="str">
        <f>IF(Eksplikatsioon!C823=0,"",Eksplikatsioon!C823)</f>
        <v/>
      </c>
      <c r="D822" s="39" t="str">
        <f>IF(Eksplikatsioon!D823=0,"",Eksplikatsioon!D823)</f>
        <v/>
      </c>
      <c r="E822" s="39" t="str">
        <f>IF(Eksplikatsioon!F823=0,"",Eksplikatsioon!F823)</f>
        <v/>
      </c>
      <c r="F822" s="39" t="str">
        <f>IF(Eksplikatsioon!G823=0,"",Eksplikatsioon!G823)</f>
        <v/>
      </c>
      <c r="G822" s="39" t="str">
        <f>IF(Eksplikatsioon!I823=0,"",Eksplikatsioon!I823)</f>
        <v/>
      </c>
      <c r="H822" s="39" t="str">
        <f>IF(Eksplikatsioon!J823=0,"",Eksplikatsioon!J823)</f>
        <v/>
      </c>
      <c r="I822" s="39" t="str">
        <f>IF(Eksplikatsioon!K823=0,"",Eksplikatsioon!K823)</f>
        <v/>
      </c>
    </row>
    <row r="823" spans="1:9" x14ac:dyDescent="0.25">
      <c r="A823" s="39" t="str">
        <f>IF(Eksplikatsioon!A824=0,"",Eksplikatsioon!A824)</f>
        <v/>
      </c>
      <c r="B823" s="39" t="str">
        <f>IF(Eksplikatsioon!B824=0,"",Eksplikatsioon!B824)</f>
        <v/>
      </c>
      <c r="C823" s="39" t="str">
        <f>IF(Eksplikatsioon!C824=0,"",Eksplikatsioon!C824)</f>
        <v/>
      </c>
      <c r="D823" s="39" t="str">
        <f>IF(Eksplikatsioon!D824=0,"",Eksplikatsioon!D824)</f>
        <v/>
      </c>
      <c r="E823" s="39" t="str">
        <f>IF(Eksplikatsioon!F824=0,"",Eksplikatsioon!F824)</f>
        <v/>
      </c>
      <c r="F823" s="39" t="str">
        <f>IF(Eksplikatsioon!G824=0,"",Eksplikatsioon!G824)</f>
        <v/>
      </c>
      <c r="G823" s="39" t="str">
        <f>IF(Eksplikatsioon!I824=0,"",Eksplikatsioon!I824)</f>
        <v/>
      </c>
      <c r="H823" s="39" t="str">
        <f>IF(Eksplikatsioon!J824=0,"",Eksplikatsioon!J824)</f>
        <v/>
      </c>
      <c r="I823" s="39" t="str">
        <f>IF(Eksplikatsioon!K824=0,"",Eksplikatsioon!K824)</f>
        <v/>
      </c>
    </row>
    <row r="824" spans="1:9" x14ac:dyDescent="0.25">
      <c r="A824" s="39" t="str">
        <f>IF(Eksplikatsioon!A825=0,"",Eksplikatsioon!A825)</f>
        <v/>
      </c>
      <c r="B824" s="39" t="str">
        <f>IF(Eksplikatsioon!B825=0,"",Eksplikatsioon!B825)</f>
        <v/>
      </c>
      <c r="C824" s="39" t="str">
        <f>IF(Eksplikatsioon!C825=0,"",Eksplikatsioon!C825)</f>
        <v/>
      </c>
      <c r="D824" s="39" t="str">
        <f>IF(Eksplikatsioon!D825=0,"",Eksplikatsioon!D825)</f>
        <v/>
      </c>
      <c r="E824" s="39" t="str">
        <f>IF(Eksplikatsioon!F825=0,"",Eksplikatsioon!F825)</f>
        <v/>
      </c>
      <c r="F824" s="39" t="str">
        <f>IF(Eksplikatsioon!G825=0,"",Eksplikatsioon!G825)</f>
        <v/>
      </c>
      <c r="G824" s="39" t="str">
        <f>IF(Eksplikatsioon!I825=0,"",Eksplikatsioon!I825)</f>
        <v/>
      </c>
      <c r="H824" s="39" t="str">
        <f>IF(Eksplikatsioon!J825=0,"",Eksplikatsioon!J825)</f>
        <v/>
      </c>
      <c r="I824" s="39" t="str">
        <f>IF(Eksplikatsioon!K825=0,"",Eksplikatsioon!K825)</f>
        <v/>
      </c>
    </row>
    <row r="825" spans="1:9" x14ac:dyDescent="0.25">
      <c r="A825" s="39" t="str">
        <f>IF(Eksplikatsioon!A826=0,"",Eksplikatsioon!A826)</f>
        <v/>
      </c>
      <c r="B825" s="39" t="str">
        <f>IF(Eksplikatsioon!B826=0,"",Eksplikatsioon!B826)</f>
        <v/>
      </c>
      <c r="C825" s="39" t="str">
        <f>IF(Eksplikatsioon!C826=0,"",Eksplikatsioon!C826)</f>
        <v/>
      </c>
      <c r="D825" s="39" t="str">
        <f>IF(Eksplikatsioon!D826=0,"",Eksplikatsioon!D826)</f>
        <v/>
      </c>
      <c r="E825" s="39" t="str">
        <f>IF(Eksplikatsioon!F826=0,"",Eksplikatsioon!F826)</f>
        <v/>
      </c>
      <c r="F825" s="39" t="str">
        <f>IF(Eksplikatsioon!G826=0,"",Eksplikatsioon!G826)</f>
        <v/>
      </c>
      <c r="G825" s="39" t="str">
        <f>IF(Eksplikatsioon!I826=0,"",Eksplikatsioon!I826)</f>
        <v/>
      </c>
      <c r="H825" s="39" t="str">
        <f>IF(Eksplikatsioon!J826=0,"",Eksplikatsioon!J826)</f>
        <v/>
      </c>
      <c r="I825" s="39" t="str">
        <f>IF(Eksplikatsioon!K826=0,"",Eksplikatsioon!K826)</f>
        <v/>
      </c>
    </row>
    <row r="826" spans="1:9" x14ac:dyDescent="0.25">
      <c r="A826" s="39" t="str">
        <f>IF(Eksplikatsioon!A827=0,"",Eksplikatsioon!A827)</f>
        <v/>
      </c>
      <c r="B826" s="39" t="str">
        <f>IF(Eksplikatsioon!B827=0,"",Eksplikatsioon!B827)</f>
        <v/>
      </c>
      <c r="C826" s="39" t="str">
        <f>IF(Eksplikatsioon!C827=0,"",Eksplikatsioon!C827)</f>
        <v/>
      </c>
      <c r="D826" s="39" t="str">
        <f>IF(Eksplikatsioon!D827=0,"",Eksplikatsioon!D827)</f>
        <v/>
      </c>
      <c r="E826" s="39" t="str">
        <f>IF(Eksplikatsioon!F827=0,"",Eksplikatsioon!F827)</f>
        <v/>
      </c>
      <c r="F826" s="39" t="str">
        <f>IF(Eksplikatsioon!G827=0,"",Eksplikatsioon!G827)</f>
        <v/>
      </c>
      <c r="G826" s="39" t="str">
        <f>IF(Eksplikatsioon!I827=0,"",Eksplikatsioon!I827)</f>
        <v/>
      </c>
      <c r="H826" s="39" t="str">
        <f>IF(Eksplikatsioon!J827=0,"",Eksplikatsioon!J827)</f>
        <v/>
      </c>
      <c r="I826" s="39" t="str">
        <f>IF(Eksplikatsioon!K827=0,"",Eksplikatsioon!K827)</f>
        <v/>
      </c>
    </row>
    <row r="827" spans="1:9" x14ac:dyDescent="0.25">
      <c r="A827" s="39" t="str">
        <f>IF(Eksplikatsioon!A828=0,"",Eksplikatsioon!A828)</f>
        <v/>
      </c>
      <c r="B827" s="39" t="str">
        <f>IF(Eksplikatsioon!B828=0,"",Eksplikatsioon!B828)</f>
        <v/>
      </c>
      <c r="C827" s="39" t="str">
        <f>IF(Eksplikatsioon!C828=0,"",Eksplikatsioon!C828)</f>
        <v/>
      </c>
      <c r="D827" s="39" t="str">
        <f>IF(Eksplikatsioon!D828=0,"",Eksplikatsioon!D828)</f>
        <v/>
      </c>
      <c r="E827" s="39" t="str">
        <f>IF(Eksplikatsioon!F828=0,"",Eksplikatsioon!F828)</f>
        <v/>
      </c>
      <c r="F827" s="39" t="str">
        <f>IF(Eksplikatsioon!G828=0,"",Eksplikatsioon!G828)</f>
        <v/>
      </c>
      <c r="G827" s="39" t="str">
        <f>IF(Eksplikatsioon!I828=0,"",Eksplikatsioon!I828)</f>
        <v/>
      </c>
      <c r="H827" s="39" t="str">
        <f>IF(Eksplikatsioon!J828=0,"",Eksplikatsioon!J828)</f>
        <v/>
      </c>
      <c r="I827" s="39" t="str">
        <f>IF(Eksplikatsioon!K828=0,"",Eksplikatsioon!K828)</f>
        <v/>
      </c>
    </row>
    <row r="828" spans="1:9" x14ac:dyDescent="0.25">
      <c r="A828" s="39" t="str">
        <f>IF(Eksplikatsioon!A829=0,"",Eksplikatsioon!A829)</f>
        <v/>
      </c>
      <c r="B828" s="39" t="str">
        <f>IF(Eksplikatsioon!B829=0,"",Eksplikatsioon!B829)</f>
        <v/>
      </c>
      <c r="C828" s="39" t="str">
        <f>IF(Eksplikatsioon!C829=0,"",Eksplikatsioon!C829)</f>
        <v/>
      </c>
      <c r="D828" s="39" t="str">
        <f>IF(Eksplikatsioon!D829=0,"",Eksplikatsioon!D829)</f>
        <v/>
      </c>
      <c r="E828" s="39" t="str">
        <f>IF(Eksplikatsioon!F829=0,"",Eksplikatsioon!F829)</f>
        <v/>
      </c>
      <c r="F828" s="39" t="str">
        <f>IF(Eksplikatsioon!G829=0,"",Eksplikatsioon!G829)</f>
        <v/>
      </c>
      <c r="G828" s="39" t="str">
        <f>IF(Eksplikatsioon!I829=0,"",Eksplikatsioon!I829)</f>
        <v/>
      </c>
      <c r="H828" s="39" t="str">
        <f>IF(Eksplikatsioon!J829=0,"",Eksplikatsioon!J829)</f>
        <v/>
      </c>
      <c r="I828" s="39" t="str">
        <f>IF(Eksplikatsioon!K829=0,"",Eksplikatsioon!K829)</f>
        <v/>
      </c>
    </row>
    <row r="829" spans="1:9" x14ac:dyDescent="0.25">
      <c r="A829" s="39" t="str">
        <f>IF(Eksplikatsioon!A830=0,"",Eksplikatsioon!A830)</f>
        <v/>
      </c>
      <c r="B829" s="39" t="str">
        <f>IF(Eksplikatsioon!B830=0,"",Eksplikatsioon!B830)</f>
        <v/>
      </c>
      <c r="C829" s="39" t="str">
        <f>IF(Eksplikatsioon!C830=0,"",Eksplikatsioon!C830)</f>
        <v/>
      </c>
      <c r="D829" s="39" t="str">
        <f>IF(Eksplikatsioon!D830=0,"",Eksplikatsioon!D830)</f>
        <v/>
      </c>
      <c r="E829" s="39" t="str">
        <f>IF(Eksplikatsioon!F830=0,"",Eksplikatsioon!F830)</f>
        <v/>
      </c>
      <c r="F829" s="39" t="str">
        <f>IF(Eksplikatsioon!G830=0,"",Eksplikatsioon!G830)</f>
        <v/>
      </c>
      <c r="G829" s="39" t="str">
        <f>IF(Eksplikatsioon!I830=0,"",Eksplikatsioon!I830)</f>
        <v/>
      </c>
      <c r="H829" s="39" t="str">
        <f>IF(Eksplikatsioon!J830=0,"",Eksplikatsioon!J830)</f>
        <v/>
      </c>
      <c r="I829" s="39" t="str">
        <f>IF(Eksplikatsioon!K830=0,"",Eksplikatsioon!K830)</f>
        <v/>
      </c>
    </row>
    <row r="830" spans="1:9" x14ac:dyDescent="0.25">
      <c r="A830" s="39" t="str">
        <f>IF(Eksplikatsioon!A831=0,"",Eksplikatsioon!A831)</f>
        <v/>
      </c>
      <c r="B830" s="39" t="str">
        <f>IF(Eksplikatsioon!B831=0,"",Eksplikatsioon!B831)</f>
        <v/>
      </c>
      <c r="C830" s="39" t="str">
        <f>IF(Eksplikatsioon!C831=0,"",Eksplikatsioon!C831)</f>
        <v/>
      </c>
      <c r="D830" s="39" t="str">
        <f>IF(Eksplikatsioon!D831=0,"",Eksplikatsioon!D831)</f>
        <v/>
      </c>
      <c r="E830" s="39" t="str">
        <f>IF(Eksplikatsioon!F831=0,"",Eksplikatsioon!F831)</f>
        <v/>
      </c>
      <c r="F830" s="39" t="str">
        <f>IF(Eksplikatsioon!G831=0,"",Eksplikatsioon!G831)</f>
        <v/>
      </c>
      <c r="G830" s="39" t="str">
        <f>IF(Eksplikatsioon!I831=0,"",Eksplikatsioon!I831)</f>
        <v/>
      </c>
      <c r="H830" s="39" t="str">
        <f>IF(Eksplikatsioon!J831=0,"",Eksplikatsioon!J831)</f>
        <v/>
      </c>
      <c r="I830" s="39" t="str">
        <f>IF(Eksplikatsioon!K831=0,"",Eksplikatsioon!K831)</f>
        <v/>
      </c>
    </row>
    <row r="831" spans="1:9" x14ac:dyDescent="0.25">
      <c r="A831" s="39" t="str">
        <f>IF(Eksplikatsioon!A832=0,"",Eksplikatsioon!A832)</f>
        <v/>
      </c>
      <c r="B831" s="39" t="str">
        <f>IF(Eksplikatsioon!B832=0,"",Eksplikatsioon!B832)</f>
        <v/>
      </c>
      <c r="C831" s="39" t="str">
        <f>IF(Eksplikatsioon!C832=0,"",Eksplikatsioon!C832)</f>
        <v/>
      </c>
      <c r="D831" s="39" t="str">
        <f>IF(Eksplikatsioon!D832=0,"",Eksplikatsioon!D832)</f>
        <v/>
      </c>
      <c r="E831" s="39" t="str">
        <f>IF(Eksplikatsioon!F832=0,"",Eksplikatsioon!F832)</f>
        <v/>
      </c>
      <c r="F831" s="39" t="str">
        <f>IF(Eksplikatsioon!G832=0,"",Eksplikatsioon!G832)</f>
        <v/>
      </c>
      <c r="G831" s="39" t="str">
        <f>IF(Eksplikatsioon!I832=0,"",Eksplikatsioon!I832)</f>
        <v/>
      </c>
      <c r="H831" s="39" t="str">
        <f>IF(Eksplikatsioon!J832=0,"",Eksplikatsioon!J832)</f>
        <v/>
      </c>
      <c r="I831" s="39" t="str">
        <f>IF(Eksplikatsioon!K832=0,"",Eksplikatsioon!K832)</f>
        <v/>
      </c>
    </row>
    <row r="832" spans="1:9" x14ac:dyDescent="0.25">
      <c r="A832" s="39" t="str">
        <f>IF(Eksplikatsioon!A833=0,"",Eksplikatsioon!A833)</f>
        <v/>
      </c>
      <c r="B832" s="39" t="str">
        <f>IF(Eksplikatsioon!B833=0,"",Eksplikatsioon!B833)</f>
        <v/>
      </c>
      <c r="C832" s="39" t="str">
        <f>IF(Eksplikatsioon!C833=0,"",Eksplikatsioon!C833)</f>
        <v/>
      </c>
      <c r="D832" s="39" t="str">
        <f>IF(Eksplikatsioon!D833=0,"",Eksplikatsioon!D833)</f>
        <v/>
      </c>
      <c r="E832" s="39" t="str">
        <f>IF(Eksplikatsioon!F833=0,"",Eksplikatsioon!F833)</f>
        <v/>
      </c>
      <c r="F832" s="39" t="str">
        <f>IF(Eksplikatsioon!G833=0,"",Eksplikatsioon!G833)</f>
        <v/>
      </c>
      <c r="G832" s="39" t="str">
        <f>IF(Eksplikatsioon!I833=0,"",Eksplikatsioon!I833)</f>
        <v/>
      </c>
      <c r="H832" s="39" t="str">
        <f>IF(Eksplikatsioon!J833=0,"",Eksplikatsioon!J833)</f>
        <v/>
      </c>
      <c r="I832" s="39" t="str">
        <f>IF(Eksplikatsioon!K833=0,"",Eksplikatsioon!K833)</f>
        <v/>
      </c>
    </row>
    <row r="833" spans="1:9" x14ac:dyDescent="0.25">
      <c r="A833" s="39" t="str">
        <f>IF(Eksplikatsioon!A834=0,"",Eksplikatsioon!A834)</f>
        <v/>
      </c>
      <c r="B833" s="39" t="str">
        <f>IF(Eksplikatsioon!B834=0,"",Eksplikatsioon!B834)</f>
        <v/>
      </c>
      <c r="C833" s="39" t="str">
        <f>IF(Eksplikatsioon!C834=0,"",Eksplikatsioon!C834)</f>
        <v/>
      </c>
      <c r="D833" s="39" t="str">
        <f>IF(Eksplikatsioon!D834=0,"",Eksplikatsioon!D834)</f>
        <v/>
      </c>
      <c r="E833" s="39" t="str">
        <f>IF(Eksplikatsioon!F834=0,"",Eksplikatsioon!F834)</f>
        <v/>
      </c>
      <c r="F833" s="39" t="str">
        <f>IF(Eksplikatsioon!G834=0,"",Eksplikatsioon!G834)</f>
        <v/>
      </c>
      <c r="G833" s="39" t="str">
        <f>IF(Eksplikatsioon!I834=0,"",Eksplikatsioon!I834)</f>
        <v/>
      </c>
      <c r="H833" s="39" t="str">
        <f>IF(Eksplikatsioon!J834=0,"",Eksplikatsioon!J834)</f>
        <v/>
      </c>
      <c r="I833" s="39" t="str">
        <f>IF(Eksplikatsioon!K834=0,"",Eksplikatsioon!K834)</f>
        <v/>
      </c>
    </row>
    <row r="834" spans="1:9" x14ac:dyDescent="0.25">
      <c r="A834" s="39" t="str">
        <f>IF(Eksplikatsioon!A835=0,"",Eksplikatsioon!A835)</f>
        <v/>
      </c>
      <c r="B834" s="39" t="str">
        <f>IF(Eksplikatsioon!B835=0,"",Eksplikatsioon!B835)</f>
        <v/>
      </c>
      <c r="C834" s="39" t="str">
        <f>IF(Eksplikatsioon!C835=0,"",Eksplikatsioon!C835)</f>
        <v/>
      </c>
      <c r="D834" s="39" t="str">
        <f>IF(Eksplikatsioon!D835=0,"",Eksplikatsioon!D835)</f>
        <v/>
      </c>
      <c r="E834" s="39" t="str">
        <f>IF(Eksplikatsioon!F835=0,"",Eksplikatsioon!F835)</f>
        <v/>
      </c>
      <c r="F834" s="39" t="str">
        <f>IF(Eksplikatsioon!G835=0,"",Eksplikatsioon!G835)</f>
        <v/>
      </c>
      <c r="G834" s="39" t="str">
        <f>IF(Eksplikatsioon!I835=0,"",Eksplikatsioon!I835)</f>
        <v/>
      </c>
      <c r="H834" s="39" t="str">
        <f>IF(Eksplikatsioon!J835=0,"",Eksplikatsioon!J835)</f>
        <v/>
      </c>
      <c r="I834" s="39" t="str">
        <f>IF(Eksplikatsioon!K835=0,"",Eksplikatsioon!K835)</f>
        <v/>
      </c>
    </row>
    <row r="835" spans="1:9" x14ac:dyDescent="0.25">
      <c r="A835" s="39" t="str">
        <f>IF(Eksplikatsioon!A836=0,"",Eksplikatsioon!A836)</f>
        <v/>
      </c>
      <c r="B835" s="39" t="str">
        <f>IF(Eksplikatsioon!B836=0,"",Eksplikatsioon!B836)</f>
        <v/>
      </c>
      <c r="C835" s="39" t="str">
        <f>IF(Eksplikatsioon!C836=0,"",Eksplikatsioon!C836)</f>
        <v/>
      </c>
      <c r="D835" s="39" t="str">
        <f>IF(Eksplikatsioon!D836=0,"",Eksplikatsioon!D836)</f>
        <v/>
      </c>
      <c r="E835" s="39" t="str">
        <f>IF(Eksplikatsioon!F836=0,"",Eksplikatsioon!F836)</f>
        <v/>
      </c>
      <c r="F835" s="39" t="str">
        <f>IF(Eksplikatsioon!G836=0,"",Eksplikatsioon!G836)</f>
        <v/>
      </c>
      <c r="G835" s="39" t="str">
        <f>IF(Eksplikatsioon!I836=0,"",Eksplikatsioon!I836)</f>
        <v/>
      </c>
      <c r="H835" s="39" t="str">
        <f>IF(Eksplikatsioon!J836=0,"",Eksplikatsioon!J836)</f>
        <v/>
      </c>
      <c r="I835" s="39" t="str">
        <f>IF(Eksplikatsioon!K836=0,"",Eksplikatsioon!K836)</f>
        <v/>
      </c>
    </row>
    <row r="836" spans="1:9" x14ac:dyDescent="0.25">
      <c r="A836" s="39" t="str">
        <f>IF(Eksplikatsioon!A837=0,"",Eksplikatsioon!A837)</f>
        <v/>
      </c>
      <c r="B836" s="39" t="str">
        <f>IF(Eksplikatsioon!B837=0,"",Eksplikatsioon!B837)</f>
        <v/>
      </c>
      <c r="C836" s="39" t="str">
        <f>IF(Eksplikatsioon!C837=0,"",Eksplikatsioon!C837)</f>
        <v/>
      </c>
      <c r="D836" s="39" t="str">
        <f>IF(Eksplikatsioon!D837=0,"",Eksplikatsioon!D837)</f>
        <v/>
      </c>
      <c r="E836" s="39" t="str">
        <f>IF(Eksplikatsioon!F837=0,"",Eksplikatsioon!F837)</f>
        <v/>
      </c>
      <c r="F836" s="39" t="str">
        <f>IF(Eksplikatsioon!G837=0,"",Eksplikatsioon!G837)</f>
        <v/>
      </c>
      <c r="G836" s="39" t="str">
        <f>IF(Eksplikatsioon!I837=0,"",Eksplikatsioon!I837)</f>
        <v/>
      </c>
      <c r="H836" s="39" t="str">
        <f>IF(Eksplikatsioon!J837=0,"",Eksplikatsioon!J837)</f>
        <v/>
      </c>
      <c r="I836" s="39" t="str">
        <f>IF(Eksplikatsioon!K837=0,"",Eksplikatsioon!K837)</f>
        <v/>
      </c>
    </row>
    <row r="837" spans="1:9" x14ac:dyDescent="0.25">
      <c r="A837" s="39" t="str">
        <f>IF(Eksplikatsioon!A838=0,"",Eksplikatsioon!A838)</f>
        <v/>
      </c>
      <c r="B837" s="39" t="str">
        <f>IF(Eksplikatsioon!B838=0,"",Eksplikatsioon!B838)</f>
        <v/>
      </c>
      <c r="C837" s="39" t="str">
        <f>IF(Eksplikatsioon!C838=0,"",Eksplikatsioon!C838)</f>
        <v/>
      </c>
      <c r="D837" s="39" t="str">
        <f>IF(Eksplikatsioon!D838=0,"",Eksplikatsioon!D838)</f>
        <v/>
      </c>
      <c r="E837" s="39" t="str">
        <f>IF(Eksplikatsioon!F838=0,"",Eksplikatsioon!F838)</f>
        <v/>
      </c>
      <c r="F837" s="39" t="str">
        <f>IF(Eksplikatsioon!G838=0,"",Eksplikatsioon!G838)</f>
        <v/>
      </c>
      <c r="G837" s="39" t="str">
        <f>IF(Eksplikatsioon!I838=0,"",Eksplikatsioon!I838)</f>
        <v/>
      </c>
      <c r="H837" s="39" t="str">
        <f>IF(Eksplikatsioon!J838=0,"",Eksplikatsioon!J838)</f>
        <v/>
      </c>
      <c r="I837" s="39" t="str">
        <f>IF(Eksplikatsioon!K838=0,"",Eksplikatsioon!K838)</f>
        <v/>
      </c>
    </row>
    <row r="838" spans="1:9" x14ac:dyDescent="0.25">
      <c r="A838" s="39" t="str">
        <f>IF(Eksplikatsioon!A839=0,"",Eksplikatsioon!A839)</f>
        <v/>
      </c>
      <c r="B838" s="39" t="str">
        <f>IF(Eksplikatsioon!B839=0,"",Eksplikatsioon!B839)</f>
        <v/>
      </c>
      <c r="C838" s="39" t="str">
        <f>IF(Eksplikatsioon!C839=0,"",Eksplikatsioon!C839)</f>
        <v/>
      </c>
      <c r="D838" s="39" t="str">
        <f>IF(Eksplikatsioon!D839=0,"",Eksplikatsioon!D839)</f>
        <v/>
      </c>
      <c r="E838" s="39" t="str">
        <f>IF(Eksplikatsioon!F839=0,"",Eksplikatsioon!F839)</f>
        <v/>
      </c>
      <c r="F838" s="39" t="str">
        <f>IF(Eksplikatsioon!G839=0,"",Eksplikatsioon!G839)</f>
        <v/>
      </c>
      <c r="G838" s="39" t="str">
        <f>IF(Eksplikatsioon!I839=0,"",Eksplikatsioon!I839)</f>
        <v/>
      </c>
      <c r="H838" s="39" t="str">
        <f>IF(Eksplikatsioon!J839=0,"",Eksplikatsioon!J839)</f>
        <v/>
      </c>
      <c r="I838" s="39" t="str">
        <f>IF(Eksplikatsioon!K839=0,"",Eksplikatsioon!K839)</f>
        <v/>
      </c>
    </row>
    <row r="839" spans="1:9" x14ac:dyDescent="0.25">
      <c r="A839" s="39" t="str">
        <f>IF(Eksplikatsioon!A840=0,"",Eksplikatsioon!A840)</f>
        <v/>
      </c>
      <c r="B839" s="39" t="str">
        <f>IF(Eksplikatsioon!B840=0,"",Eksplikatsioon!B840)</f>
        <v/>
      </c>
      <c r="C839" s="39" t="str">
        <f>IF(Eksplikatsioon!C840=0,"",Eksplikatsioon!C840)</f>
        <v/>
      </c>
      <c r="D839" s="39" t="str">
        <f>IF(Eksplikatsioon!D840=0,"",Eksplikatsioon!D840)</f>
        <v/>
      </c>
      <c r="E839" s="39" t="str">
        <f>IF(Eksplikatsioon!F840=0,"",Eksplikatsioon!F840)</f>
        <v/>
      </c>
      <c r="F839" s="39" t="str">
        <f>IF(Eksplikatsioon!G840=0,"",Eksplikatsioon!G840)</f>
        <v/>
      </c>
      <c r="G839" s="39" t="str">
        <f>IF(Eksplikatsioon!I840=0,"",Eksplikatsioon!I840)</f>
        <v/>
      </c>
      <c r="H839" s="39" t="str">
        <f>IF(Eksplikatsioon!J840=0,"",Eksplikatsioon!J840)</f>
        <v/>
      </c>
      <c r="I839" s="39" t="str">
        <f>IF(Eksplikatsioon!K840=0,"",Eksplikatsioon!K840)</f>
        <v/>
      </c>
    </row>
    <row r="840" spans="1:9" x14ac:dyDescent="0.25">
      <c r="A840" s="39" t="str">
        <f>IF(Eksplikatsioon!A841=0,"",Eksplikatsioon!A841)</f>
        <v/>
      </c>
      <c r="B840" s="39" t="str">
        <f>IF(Eksplikatsioon!B841=0,"",Eksplikatsioon!B841)</f>
        <v/>
      </c>
      <c r="C840" s="39" t="str">
        <f>IF(Eksplikatsioon!C841=0,"",Eksplikatsioon!C841)</f>
        <v/>
      </c>
      <c r="D840" s="39" t="str">
        <f>IF(Eksplikatsioon!D841=0,"",Eksplikatsioon!D841)</f>
        <v/>
      </c>
      <c r="E840" s="39" t="str">
        <f>IF(Eksplikatsioon!F841=0,"",Eksplikatsioon!F841)</f>
        <v/>
      </c>
      <c r="F840" s="39" t="str">
        <f>IF(Eksplikatsioon!G841=0,"",Eksplikatsioon!G841)</f>
        <v/>
      </c>
      <c r="G840" s="39" t="str">
        <f>IF(Eksplikatsioon!I841=0,"",Eksplikatsioon!I841)</f>
        <v/>
      </c>
      <c r="H840" s="39" t="str">
        <f>IF(Eksplikatsioon!J841=0,"",Eksplikatsioon!J841)</f>
        <v/>
      </c>
      <c r="I840" s="39" t="str">
        <f>IF(Eksplikatsioon!K841=0,"",Eksplikatsioon!K841)</f>
        <v/>
      </c>
    </row>
    <row r="841" spans="1:9" x14ac:dyDescent="0.25">
      <c r="A841" s="39" t="str">
        <f>IF(Eksplikatsioon!A842=0,"",Eksplikatsioon!A842)</f>
        <v/>
      </c>
      <c r="B841" s="39" t="str">
        <f>IF(Eksplikatsioon!B842=0,"",Eksplikatsioon!B842)</f>
        <v/>
      </c>
      <c r="C841" s="39" t="str">
        <f>IF(Eksplikatsioon!C842=0,"",Eksplikatsioon!C842)</f>
        <v/>
      </c>
      <c r="D841" s="39" t="str">
        <f>IF(Eksplikatsioon!D842=0,"",Eksplikatsioon!D842)</f>
        <v/>
      </c>
      <c r="E841" s="39" t="str">
        <f>IF(Eksplikatsioon!F842=0,"",Eksplikatsioon!F842)</f>
        <v/>
      </c>
      <c r="F841" s="39" t="str">
        <f>IF(Eksplikatsioon!G842=0,"",Eksplikatsioon!G842)</f>
        <v/>
      </c>
      <c r="G841" s="39" t="str">
        <f>IF(Eksplikatsioon!I842=0,"",Eksplikatsioon!I842)</f>
        <v/>
      </c>
      <c r="H841" s="39" t="str">
        <f>IF(Eksplikatsioon!J842=0,"",Eksplikatsioon!J842)</f>
        <v/>
      </c>
      <c r="I841" s="39" t="str">
        <f>IF(Eksplikatsioon!K842=0,"",Eksplikatsioon!K842)</f>
        <v/>
      </c>
    </row>
    <row r="842" spans="1:9" x14ac:dyDescent="0.25">
      <c r="A842" s="39" t="str">
        <f>IF(Eksplikatsioon!A843=0,"",Eksplikatsioon!A843)</f>
        <v/>
      </c>
      <c r="B842" s="39" t="str">
        <f>IF(Eksplikatsioon!B843=0,"",Eksplikatsioon!B843)</f>
        <v/>
      </c>
      <c r="C842" s="39" t="str">
        <f>IF(Eksplikatsioon!C843=0,"",Eksplikatsioon!C843)</f>
        <v/>
      </c>
      <c r="D842" s="39" t="str">
        <f>IF(Eksplikatsioon!D843=0,"",Eksplikatsioon!D843)</f>
        <v/>
      </c>
      <c r="E842" s="39" t="str">
        <f>IF(Eksplikatsioon!F843=0,"",Eksplikatsioon!F843)</f>
        <v/>
      </c>
      <c r="F842" s="39" t="str">
        <f>IF(Eksplikatsioon!G843=0,"",Eksplikatsioon!G843)</f>
        <v/>
      </c>
      <c r="G842" s="39" t="str">
        <f>IF(Eksplikatsioon!I843=0,"",Eksplikatsioon!I843)</f>
        <v/>
      </c>
      <c r="H842" s="39" t="str">
        <f>IF(Eksplikatsioon!J843=0,"",Eksplikatsioon!J843)</f>
        <v/>
      </c>
      <c r="I842" s="39" t="str">
        <f>IF(Eksplikatsioon!K843=0,"",Eksplikatsioon!K843)</f>
        <v/>
      </c>
    </row>
    <row r="843" spans="1:9" x14ac:dyDescent="0.25">
      <c r="A843" s="39" t="str">
        <f>IF(Eksplikatsioon!A844=0,"",Eksplikatsioon!A844)</f>
        <v/>
      </c>
      <c r="B843" s="39" t="str">
        <f>IF(Eksplikatsioon!B844=0,"",Eksplikatsioon!B844)</f>
        <v/>
      </c>
      <c r="C843" s="39" t="str">
        <f>IF(Eksplikatsioon!C844=0,"",Eksplikatsioon!C844)</f>
        <v/>
      </c>
      <c r="D843" s="39" t="str">
        <f>IF(Eksplikatsioon!D844=0,"",Eksplikatsioon!D844)</f>
        <v/>
      </c>
      <c r="E843" s="39" t="str">
        <f>IF(Eksplikatsioon!F844=0,"",Eksplikatsioon!F844)</f>
        <v/>
      </c>
      <c r="F843" s="39" t="str">
        <f>IF(Eksplikatsioon!G844=0,"",Eksplikatsioon!G844)</f>
        <v/>
      </c>
      <c r="G843" s="39" t="str">
        <f>IF(Eksplikatsioon!I844=0,"",Eksplikatsioon!I844)</f>
        <v/>
      </c>
      <c r="H843" s="39" t="str">
        <f>IF(Eksplikatsioon!J844=0,"",Eksplikatsioon!J844)</f>
        <v/>
      </c>
      <c r="I843" s="39" t="str">
        <f>IF(Eksplikatsioon!K844=0,"",Eksplikatsioon!K844)</f>
        <v/>
      </c>
    </row>
    <row r="844" spans="1:9" x14ac:dyDescent="0.25">
      <c r="A844" s="39" t="str">
        <f>IF(Eksplikatsioon!A845=0,"",Eksplikatsioon!A845)</f>
        <v/>
      </c>
      <c r="B844" s="39" t="str">
        <f>IF(Eksplikatsioon!B845=0,"",Eksplikatsioon!B845)</f>
        <v/>
      </c>
      <c r="C844" s="39" t="str">
        <f>IF(Eksplikatsioon!C845=0,"",Eksplikatsioon!C845)</f>
        <v/>
      </c>
      <c r="D844" s="39" t="str">
        <f>IF(Eksplikatsioon!D845=0,"",Eksplikatsioon!D845)</f>
        <v/>
      </c>
      <c r="E844" s="39" t="str">
        <f>IF(Eksplikatsioon!F845=0,"",Eksplikatsioon!F845)</f>
        <v/>
      </c>
      <c r="F844" s="39" t="str">
        <f>IF(Eksplikatsioon!G845=0,"",Eksplikatsioon!G845)</f>
        <v/>
      </c>
      <c r="G844" s="39" t="str">
        <f>IF(Eksplikatsioon!I845=0,"",Eksplikatsioon!I845)</f>
        <v/>
      </c>
      <c r="H844" s="39" t="str">
        <f>IF(Eksplikatsioon!J845=0,"",Eksplikatsioon!J845)</f>
        <v/>
      </c>
      <c r="I844" s="39" t="str">
        <f>IF(Eksplikatsioon!K845=0,"",Eksplikatsioon!K845)</f>
        <v/>
      </c>
    </row>
    <row r="845" spans="1:9" x14ac:dyDescent="0.25">
      <c r="A845" s="39" t="str">
        <f>IF(Eksplikatsioon!A846=0,"",Eksplikatsioon!A846)</f>
        <v/>
      </c>
      <c r="B845" s="39" t="str">
        <f>IF(Eksplikatsioon!B846=0,"",Eksplikatsioon!B846)</f>
        <v/>
      </c>
      <c r="C845" s="39" t="str">
        <f>IF(Eksplikatsioon!C846=0,"",Eksplikatsioon!C846)</f>
        <v/>
      </c>
      <c r="D845" s="39" t="str">
        <f>IF(Eksplikatsioon!D846=0,"",Eksplikatsioon!D846)</f>
        <v/>
      </c>
      <c r="E845" s="39" t="str">
        <f>IF(Eksplikatsioon!F846=0,"",Eksplikatsioon!F846)</f>
        <v/>
      </c>
      <c r="F845" s="39" t="str">
        <f>IF(Eksplikatsioon!G846=0,"",Eksplikatsioon!G846)</f>
        <v/>
      </c>
      <c r="G845" s="39" t="str">
        <f>IF(Eksplikatsioon!I846=0,"",Eksplikatsioon!I846)</f>
        <v/>
      </c>
      <c r="H845" s="39" t="str">
        <f>IF(Eksplikatsioon!J846=0,"",Eksplikatsioon!J846)</f>
        <v/>
      </c>
      <c r="I845" s="39" t="str">
        <f>IF(Eksplikatsioon!K846=0,"",Eksplikatsioon!K846)</f>
        <v/>
      </c>
    </row>
    <row r="846" spans="1:9" x14ac:dyDescent="0.25">
      <c r="A846" s="39" t="str">
        <f>IF(Eksplikatsioon!A847=0,"",Eksplikatsioon!A847)</f>
        <v/>
      </c>
      <c r="B846" s="39" t="str">
        <f>IF(Eksplikatsioon!B847=0,"",Eksplikatsioon!B847)</f>
        <v/>
      </c>
      <c r="C846" s="39" t="str">
        <f>IF(Eksplikatsioon!C847=0,"",Eksplikatsioon!C847)</f>
        <v/>
      </c>
      <c r="D846" s="39" t="str">
        <f>IF(Eksplikatsioon!D847=0,"",Eksplikatsioon!D847)</f>
        <v/>
      </c>
      <c r="E846" s="39" t="str">
        <f>IF(Eksplikatsioon!F847=0,"",Eksplikatsioon!F847)</f>
        <v/>
      </c>
      <c r="F846" s="39" t="str">
        <f>IF(Eksplikatsioon!G847=0,"",Eksplikatsioon!G847)</f>
        <v/>
      </c>
      <c r="G846" s="39" t="str">
        <f>IF(Eksplikatsioon!I847=0,"",Eksplikatsioon!I847)</f>
        <v/>
      </c>
      <c r="H846" s="39" t="str">
        <f>IF(Eksplikatsioon!J847=0,"",Eksplikatsioon!J847)</f>
        <v/>
      </c>
      <c r="I846" s="39" t="str">
        <f>IF(Eksplikatsioon!K847=0,"",Eksplikatsioon!K847)</f>
        <v/>
      </c>
    </row>
    <row r="847" spans="1:9" x14ac:dyDescent="0.25">
      <c r="A847" s="39" t="str">
        <f>IF(Eksplikatsioon!A848=0,"",Eksplikatsioon!A848)</f>
        <v/>
      </c>
      <c r="B847" s="39" t="str">
        <f>IF(Eksplikatsioon!B848=0,"",Eksplikatsioon!B848)</f>
        <v/>
      </c>
      <c r="C847" s="39" t="str">
        <f>IF(Eksplikatsioon!C848=0,"",Eksplikatsioon!C848)</f>
        <v/>
      </c>
      <c r="D847" s="39" t="str">
        <f>IF(Eksplikatsioon!D848=0,"",Eksplikatsioon!D848)</f>
        <v/>
      </c>
      <c r="E847" s="39" t="str">
        <f>IF(Eksplikatsioon!F848=0,"",Eksplikatsioon!F848)</f>
        <v/>
      </c>
      <c r="F847" s="39" t="str">
        <f>IF(Eksplikatsioon!G848=0,"",Eksplikatsioon!G848)</f>
        <v/>
      </c>
      <c r="G847" s="39" t="str">
        <f>IF(Eksplikatsioon!I848=0,"",Eksplikatsioon!I848)</f>
        <v/>
      </c>
      <c r="H847" s="39" t="str">
        <f>IF(Eksplikatsioon!J848=0,"",Eksplikatsioon!J848)</f>
        <v/>
      </c>
      <c r="I847" s="39" t="str">
        <f>IF(Eksplikatsioon!K848=0,"",Eksplikatsioon!K848)</f>
        <v/>
      </c>
    </row>
    <row r="848" spans="1:9" x14ac:dyDescent="0.25">
      <c r="A848" s="39" t="str">
        <f>IF(Eksplikatsioon!A849=0,"",Eksplikatsioon!A849)</f>
        <v/>
      </c>
      <c r="B848" s="39" t="str">
        <f>IF(Eksplikatsioon!B849=0,"",Eksplikatsioon!B849)</f>
        <v/>
      </c>
      <c r="C848" s="39" t="str">
        <f>IF(Eksplikatsioon!C849=0,"",Eksplikatsioon!C849)</f>
        <v/>
      </c>
      <c r="D848" s="39" t="str">
        <f>IF(Eksplikatsioon!D849=0,"",Eksplikatsioon!D849)</f>
        <v/>
      </c>
      <c r="E848" s="39" t="str">
        <f>IF(Eksplikatsioon!F849=0,"",Eksplikatsioon!F849)</f>
        <v/>
      </c>
      <c r="F848" s="39" t="str">
        <f>IF(Eksplikatsioon!G849=0,"",Eksplikatsioon!G849)</f>
        <v/>
      </c>
      <c r="G848" s="39" t="str">
        <f>IF(Eksplikatsioon!I849=0,"",Eksplikatsioon!I849)</f>
        <v/>
      </c>
      <c r="H848" s="39" t="str">
        <f>IF(Eksplikatsioon!J849=0,"",Eksplikatsioon!J849)</f>
        <v/>
      </c>
      <c r="I848" s="39" t="str">
        <f>IF(Eksplikatsioon!K849=0,"",Eksplikatsioon!K849)</f>
        <v/>
      </c>
    </row>
    <row r="849" spans="1:9" x14ac:dyDescent="0.25">
      <c r="A849" s="39" t="str">
        <f>IF(Eksplikatsioon!A850=0,"",Eksplikatsioon!A850)</f>
        <v/>
      </c>
      <c r="B849" s="39" t="str">
        <f>IF(Eksplikatsioon!B850=0,"",Eksplikatsioon!B850)</f>
        <v/>
      </c>
      <c r="C849" s="39" t="str">
        <f>IF(Eksplikatsioon!C850=0,"",Eksplikatsioon!C850)</f>
        <v/>
      </c>
      <c r="D849" s="39" t="str">
        <f>IF(Eksplikatsioon!D850=0,"",Eksplikatsioon!D850)</f>
        <v/>
      </c>
      <c r="E849" s="39" t="str">
        <f>IF(Eksplikatsioon!F850=0,"",Eksplikatsioon!F850)</f>
        <v/>
      </c>
      <c r="F849" s="39" t="str">
        <f>IF(Eksplikatsioon!G850=0,"",Eksplikatsioon!G850)</f>
        <v/>
      </c>
      <c r="G849" s="39" t="str">
        <f>IF(Eksplikatsioon!I850=0,"",Eksplikatsioon!I850)</f>
        <v/>
      </c>
      <c r="H849" s="39" t="str">
        <f>IF(Eksplikatsioon!J850=0,"",Eksplikatsioon!J850)</f>
        <v/>
      </c>
      <c r="I849" s="39" t="str">
        <f>IF(Eksplikatsioon!K850=0,"",Eksplikatsioon!K850)</f>
        <v/>
      </c>
    </row>
    <row r="850" spans="1:9" x14ac:dyDescent="0.25">
      <c r="A850" s="39" t="str">
        <f>IF(Eksplikatsioon!A851=0,"",Eksplikatsioon!A851)</f>
        <v/>
      </c>
      <c r="B850" s="39" t="str">
        <f>IF(Eksplikatsioon!B851=0,"",Eksplikatsioon!B851)</f>
        <v/>
      </c>
      <c r="C850" s="39" t="str">
        <f>IF(Eksplikatsioon!C851=0,"",Eksplikatsioon!C851)</f>
        <v/>
      </c>
      <c r="D850" s="39" t="str">
        <f>IF(Eksplikatsioon!D851=0,"",Eksplikatsioon!D851)</f>
        <v/>
      </c>
      <c r="E850" s="39" t="str">
        <f>IF(Eksplikatsioon!F851=0,"",Eksplikatsioon!F851)</f>
        <v/>
      </c>
      <c r="F850" s="39" t="str">
        <f>IF(Eksplikatsioon!G851=0,"",Eksplikatsioon!G851)</f>
        <v/>
      </c>
      <c r="G850" s="39" t="str">
        <f>IF(Eksplikatsioon!I851=0,"",Eksplikatsioon!I851)</f>
        <v/>
      </c>
      <c r="H850" s="39" t="str">
        <f>IF(Eksplikatsioon!J851=0,"",Eksplikatsioon!J851)</f>
        <v/>
      </c>
      <c r="I850" s="39" t="str">
        <f>IF(Eksplikatsioon!K851=0,"",Eksplikatsioon!K851)</f>
        <v/>
      </c>
    </row>
    <row r="851" spans="1:9" x14ac:dyDescent="0.25">
      <c r="A851" s="39" t="str">
        <f>IF(Eksplikatsioon!A852=0,"",Eksplikatsioon!A852)</f>
        <v/>
      </c>
      <c r="B851" s="39" t="str">
        <f>IF(Eksplikatsioon!B852=0,"",Eksplikatsioon!B852)</f>
        <v/>
      </c>
      <c r="C851" s="39" t="str">
        <f>IF(Eksplikatsioon!C852=0,"",Eksplikatsioon!C852)</f>
        <v/>
      </c>
      <c r="D851" s="39" t="str">
        <f>IF(Eksplikatsioon!D852=0,"",Eksplikatsioon!D852)</f>
        <v/>
      </c>
      <c r="E851" s="39" t="str">
        <f>IF(Eksplikatsioon!F852=0,"",Eksplikatsioon!F852)</f>
        <v/>
      </c>
      <c r="F851" s="39" t="str">
        <f>IF(Eksplikatsioon!G852=0,"",Eksplikatsioon!G852)</f>
        <v/>
      </c>
      <c r="G851" s="39" t="str">
        <f>IF(Eksplikatsioon!I852=0,"",Eksplikatsioon!I852)</f>
        <v/>
      </c>
      <c r="H851" s="39" t="str">
        <f>IF(Eksplikatsioon!J852=0,"",Eksplikatsioon!J852)</f>
        <v/>
      </c>
      <c r="I851" s="39" t="str">
        <f>IF(Eksplikatsioon!K852=0,"",Eksplikatsioon!K852)</f>
        <v/>
      </c>
    </row>
    <row r="852" spans="1:9" x14ac:dyDescent="0.25">
      <c r="A852" s="39" t="str">
        <f>IF(Eksplikatsioon!A853=0,"",Eksplikatsioon!A853)</f>
        <v/>
      </c>
      <c r="B852" s="39" t="str">
        <f>IF(Eksplikatsioon!B853=0,"",Eksplikatsioon!B853)</f>
        <v/>
      </c>
      <c r="C852" s="39" t="str">
        <f>IF(Eksplikatsioon!C853=0,"",Eksplikatsioon!C853)</f>
        <v/>
      </c>
      <c r="D852" s="39" t="str">
        <f>IF(Eksplikatsioon!D853=0,"",Eksplikatsioon!D853)</f>
        <v/>
      </c>
      <c r="E852" s="39" t="str">
        <f>IF(Eksplikatsioon!F853=0,"",Eksplikatsioon!F853)</f>
        <v/>
      </c>
      <c r="F852" s="39" t="str">
        <f>IF(Eksplikatsioon!G853=0,"",Eksplikatsioon!G853)</f>
        <v/>
      </c>
      <c r="G852" s="39" t="str">
        <f>IF(Eksplikatsioon!I853=0,"",Eksplikatsioon!I853)</f>
        <v/>
      </c>
      <c r="H852" s="39" t="str">
        <f>IF(Eksplikatsioon!J853=0,"",Eksplikatsioon!J853)</f>
        <v/>
      </c>
      <c r="I852" s="39" t="str">
        <f>IF(Eksplikatsioon!K853=0,"",Eksplikatsioon!K853)</f>
        <v/>
      </c>
    </row>
    <row r="853" spans="1:9" x14ac:dyDescent="0.25">
      <c r="A853" s="39" t="str">
        <f>IF(Eksplikatsioon!A854=0,"",Eksplikatsioon!A854)</f>
        <v/>
      </c>
      <c r="B853" s="39" t="str">
        <f>IF(Eksplikatsioon!B854=0,"",Eksplikatsioon!B854)</f>
        <v/>
      </c>
      <c r="C853" s="39" t="str">
        <f>IF(Eksplikatsioon!C854=0,"",Eksplikatsioon!C854)</f>
        <v/>
      </c>
      <c r="D853" s="39" t="str">
        <f>IF(Eksplikatsioon!D854=0,"",Eksplikatsioon!D854)</f>
        <v/>
      </c>
      <c r="E853" s="39" t="str">
        <f>IF(Eksplikatsioon!F854=0,"",Eksplikatsioon!F854)</f>
        <v/>
      </c>
      <c r="F853" s="39" t="str">
        <f>IF(Eksplikatsioon!G854=0,"",Eksplikatsioon!G854)</f>
        <v/>
      </c>
      <c r="G853" s="39" t="str">
        <f>IF(Eksplikatsioon!I854=0,"",Eksplikatsioon!I854)</f>
        <v/>
      </c>
      <c r="H853" s="39" t="str">
        <f>IF(Eksplikatsioon!J854=0,"",Eksplikatsioon!J854)</f>
        <v/>
      </c>
      <c r="I853" s="39" t="str">
        <f>IF(Eksplikatsioon!K854=0,"",Eksplikatsioon!K854)</f>
        <v/>
      </c>
    </row>
    <row r="854" spans="1:9" x14ac:dyDescent="0.25">
      <c r="A854" s="39" t="str">
        <f>IF(Eksplikatsioon!A855=0,"",Eksplikatsioon!A855)</f>
        <v/>
      </c>
      <c r="B854" s="39" t="str">
        <f>IF(Eksplikatsioon!B855=0,"",Eksplikatsioon!B855)</f>
        <v/>
      </c>
      <c r="C854" s="39" t="str">
        <f>IF(Eksplikatsioon!C855=0,"",Eksplikatsioon!C855)</f>
        <v/>
      </c>
      <c r="D854" s="39" t="str">
        <f>IF(Eksplikatsioon!D855=0,"",Eksplikatsioon!D855)</f>
        <v/>
      </c>
      <c r="E854" s="39" t="str">
        <f>IF(Eksplikatsioon!F855=0,"",Eksplikatsioon!F855)</f>
        <v/>
      </c>
      <c r="F854" s="39" t="str">
        <f>IF(Eksplikatsioon!G855=0,"",Eksplikatsioon!G855)</f>
        <v/>
      </c>
      <c r="G854" s="39" t="str">
        <f>IF(Eksplikatsioon!I855=0,"",Eksplikatsioon!I855)</f>
        <v/>
      </c>
      <c r="H854" s="39" t="str">
        <f>IF(Eksplikatsioon!J855=0,"",Eksplikatsioon!J855)</f>
        <v/>
      </c>
      <c r="I854" s="39" t="str">
        <f>IF(Eksplikatsioon!K855=0,"",Eksplikatsioon!K855)</f>
        <v/>
      </c>
    </row>
    <row r="855" spans="1:9" x14ac:dyDescent="0.25">
      <c r="A855" s="39" t="str">
        <f>IF(Eksplikatsioon!A856=0,"",Eksplikatsioon!A856)</f>
        <v/>
      </c>
      <c r="B855" s="39" t="str">
        <f>IF(Eksplikatsioon!B856=0,"",Eksplikatsioon!B856)</f>
        <v/>
      </c>
      <c r="C855" s="39" t="str">
        <f>IF(Eksplikatsioon!C856=0,"",Eksplikatsioon!C856)</f>
        <v/>
      </c>
      <c r="D855" s="39" t="str">
        <f>IF(Eksplikatsioon!D856=0,"",Eksplikatsioon!D856)</f>
        <v/>
      </c>
      <c r="E855" s="39" t="str">
        <f>IF(Eksplikatsioon!F856=0,"",Eksplikatsioon!F856)</f>
        <v/>
      </c>
      <c r="F855" s="39" t="str">
        <f>IF(Eksplikatsioon!G856=0,"",Eksplikatsioon!G856)</f>
        <v/>
      </c>
      <c r="G855" s="39" t="str">
        <f>IF(Eksplikatsioon!I856=0,"",Eksplikatsioon!I856)</f>
        <v/>
      </c>
      <c r="H855" s="39" t="str">
        <f>IF(Eksplikatsioon!J856=0,"",Eksplikatsioon!J856)</f>
        <v/>
      </c>
      <c r="I855" s="39" t="str">
        <f>IF(Eksplikatsioon!K856=0,"",Eksplikatsioon!K856)</f>
        <v/>
      </c>
    </row>
    <row r="856" spans="1:9" x14ac:dyDescent="0.25">
      <c r="A856" s="39" t="str">
        <f>IF(Eksplikatsioon!A857=0,"",Eksplikatsioon!A857)</f>
        <v/>
      </c>
      <c r="B856" s="39" t="str">
        <f>IF(Eksplikatsioon!B857=0,"",Eksplikatsioon!B857)</f>
        <v/>
      </c>
      <c r="C856" s="39" t="str">
        <f>IF(Eksplikatsioon!C857=0,"",Eksplikatsioon!C857)</f>
        <v/>
      </c>
      <c r="D856" s="39" t="str">
        <f>IF(Eksplikatsioon!D857=0,"",Eksplikatsioon!D857)</f>
        <v/>
      </c>
      <c r="E856" s="39" t="str">
        <f>IF(Eksplikatsioon!F857=0,"",Eksplikatsioon!F857)</f>
        <v/>
      </c>
      <c r="F856" s="39" t="str">
        <f>IF(Eksplikatsioon!G857=0,"",Eksplikatsioon!G857)</f>
        <v/>
      </c>
      <c r="G856" s="39" t="str">
        <f>IF(Eksplikatsioon!I857=0,"",Eksplikatsioon!I857)</f>
        <v/>
      </c>
      <c r="H856" s="39" t="str">
        <f>IF(Eksplikatsioon!J857=0,"",Eksplikatsioon!J857)</f>
        <v/>
      </c>
      <c r="I856" s="39" t="str">
        <f>IF(Eksplikatsioon!K857=0,"",Eksplikatsioon!K857)</f>
        <v/>
      </c>
    </row>
    <row r="857" spans="1:9" x14ac:dyDescent="0.25">
      <c r="A857" s="39" t="str">
        <f>IF(Eksplikatsioon!A858=0,"",Eksplikatsioon!A858)</f>
        <v/>
      </c>
      <c r="B857" s="39" t="str">
        <f>IF(Eksplikatsioon!B858=0,"",Eksplikatsioon!B858)</f>
        <v/>
      </c>
      <c r="C857" s="39" t="str">
        <f>IF(Eksplikatsioon!C858=0,"",Eksplikatsioon!C858)</f>
        <v/>
      </c>
      <c r="D857" s="39" t="str">
        <f>IF(Eksplikatsioon!D858=0,"",Eksplikatsioon!D858)</f>
        <v/>
      </c>
      <c r="E857" s="39" t="str">
        <f>IF(Eksplikatsioon!F858=0,"",Eksplikatsioon!F858)</f>
        <v/>
      </c>
      <c r="F857" s="39" t="str">
        <f>IF(Eksplikatsioon!G858=0,"",Eksplikatsioon!G858)</f>
        <v/>
      </c>
      <c r="G857" s="39" t="str">
        <f>IF(Eksplikatsioon!I858=0,"",Eksplikatsioon!I858)</f>
        <v/>
      </c>
      <c r="H857" s="39" t="str">
        <f>IF(Eksplikatsioon!J858=0,"",Eksplikatsioon!J858)</f>
        <v/>
      </c>
      <c r="I857" s="39" t="str">
        <f>IF(Eksplikatsioon!K858=0,"",Eksplikatsioon!K858)</f>
        <v/>
      </c>
    </row>
    <row r="858" spans="1:9" x14ac:dyDescent="0.25">
      <c r="A858" s="39" t="str">
        <f>IF(Eksplikatsioon!A859=0,"",Eksplikatsioon!A859)</f>
        <v/>
      </c>
      <c r="B858" s="39" t="str">
        <f>IF(Eksplikatsioon!B859=0,"",Eksplikatsioon!B859)</f>
        <v/>
      </c>
      <c r="C858" s="39" t="str">
        <f>IF(Eksplikatsioon!C859=0,"",Eksplikatsioon!C859)</f>
        <v/>
      </c>
      <c r="D858" s="39" t="str">
        <f>IF(Eksplikatsioon!D859=0,"",Eksplikatsioon!D859)</f>
        <v/>
      </c>
      <c r="E858" s="39" t="str">
        <f>IF(Eksplikatsioon!F859=0,"",Eksplikatsioon!F859)</f>
        <v/>
      </c>
      <c r="F858" s="39" t="str">
        <f>IF(Eksplikatsioon!G859=0,"",Eksplikatsioon!G859)</f>
        <v/>
      </c>
      <c r="G858" s="39" t="str">
        <f>IF(Eksplikatsioon!I859=0,"",Eksplikatsioon!I859)</f>
        <v/>
      </c>
      <c r="H858" s="39" t="str">
        <f>IF(Eksplikatsioon!J859=0,"",Eksplikatsioon!J859)</f>
        <v/>
      </c>
      <c r="I858" s="39" t="str">
        <f>IF(Eksplikatsioon!K859=0,"",Eksplikatsioon!K859)</f>
        <v/>
      </c>
    </row>
    <row r="859" spans="1:9" x14ac:dyDescent="0.25">
      <c r="A859" s="39" t="str">
        <f>IF(Eksplikatsioon!A860=0,"",Eksplikatsioon!A860)</f>
        <v/>
      </c>
      <c r="B859" s="39" t="str">
        <f>IF(Eksplikatsioon!B860=0,"",Eksplikatsioon!B860)</f>
        <v/>
      </c>
      <c r="C859" s="39" t="str">
        <f>IF(Eksplikatsioon!C860=0,"",Eksplikatsioon!C860)</f>
        <v/>
      </c>
      <c r="D859" s="39" t="str">
        <f>IF(Eksplikatsioon!D860=0,"",Eksplikatsioon!D860)</f>
        <v/>
      </c>
      <c r="E859" s="39" t="str">
        <f>IF(Eksplikatsioon!F860=0,"",Eksplikatsioon!F860)</f>
        <v/>
      </c>
      <c r="F859" s="39" t="str">
        <f>IF(Eksplikatsioon!G860=0,"",Eksplikatsioon!G860)</f>
        <v/>
      </c>
      <c r="G859" s="39" t="str">
        <f>IF(Eksplikatsioon!I860=0,"",Eksplikatsioon!I860)</f>
        <v/>
      </c>
      <c r="H859" s="39" t="str">
        <f>IF(Eksplikatsioon!J860=0,"",Eksplikatsioon!J860)</f>
        <v/>
      </c>
      <c r="I859" s="39" t="str">
        <f>IF(Eksplikatsioon!K860=0,"",Eksplikatsioon!K860)</f>
        <v/>
      </c>
    </row>
    <row r="860" spans="1:9" x14ac:dyDescent="0.25">
      <c r="A860" s="39" t="str">
        <f>IF(Eksplikatsioon!A861=0,"",Eksplikatsioon!A861)</f>
        <v/>
      </c>
      <c r="B860" s="39" t="str">
        <f>IF(Eksplikatsioon!B861=0,"",Eksplikatsioon!B861)</f>
        <v/>
      </c>
      <c r="C860" s="39" t="str">
        <f>IF(Eksplikatsioon!C861=0,"",Eksplikatsioon!C861)</f>
        <v/>
      </c>
      <c r="D860" s="39" t="str">
        <f>IF(Eksplikatsioon!D861=0,"",Eksplikatsioon!D861)</f>
        <v/>
      </c>
      <c r="E860" s="39" t="str">
        <f>IF(Eksplikatsioon!F861=0,"",Eksplikatsioon!F861)</f>
        <v/>
      </c>
      <c r="F860" s="39" t="str">
        <f>IF(Eksplikatsioon!G861=0,"",Eksplikatsioon!G861)</f>
        <v/>
      </c>
      <c r="G860" s="39" t="str">
        <f>IF(Eksplikatsioon!I861=0,"",Eksplikatsioon!I861)</f>
        <v/>
      </c>
      <c r="H860" s="39" t="str">
        <f>IF(Eksplikatsioon!J861=0,"",Eksplikatsioon!J861)</f>
        <v/>
      </c>
      <c r="I860" s="39" t="str">
        <f>IF(Eksplikatsioon!K861=0,"",Eksplikatsioon!K861)</f>
        <v/>
      </c>
    </row>
    <row r="861" spans="1:9" x14ac:dyDescent="0.25">
      <c r="A861" s="39" t="str">
        <f>IF(Eksplikatsioon!A862=0,"",Eksplikatsioon!A862)</f>
        <v/>
      </c>
      <c r="B861" s="39" t="str">
        <f>IF(Eksplikatsioon!B862=0,"",Eksplikatsioon!B862)</f>
        <v/>
      </c>
      <c r="C861" s="39" t="str">
        <f>IF(Eksplikatsioon!C862=0,"",Eksplikatsioon!C862)</f>
        <v/>
      </c>
      <c r="D861" s="39" t="str">
        <f>IF(Eksplikatsioon!D862=0,"",Eksplikatsioon!D862)</f>
        <v/>
      </c>
      <c r="E861" s="39" t="str">
        <f>IF(Eksplikatsioon!F862=0,"",Eksplikatsioon!F862)</f>
        <v/>
      </c>
      <c r="F861" s="39" t="str">
        <f>IF(Eksplikatsioon!G862=0,"",Eksplikatsioon!G862)</f>
        <v/>
      </c>
      <c r="G861" s="39" t="str">
        <f>IF(Eksplikatsioon!I862=0,"",Eksplikatsioon!I862)</f>
        <v/>
      </c>
      <c r="H861" s="39" t="str">
        <f>IF(Eksplikatsioon!J862=0,"",Eksplikatsioon!J862)</f>
        <v/>
      </c>
      <c r="I861" s="39" t="str">
        <f>IF(Eksplikatsioon!K862=0,"",Eksplikatsioon!K862)</f>
        <v/>
      </c>
    </row>
    <row r="862" spans="1:9" x14ac:dyDescent="0.25">
      <c r="A862" s="39" t="str">
        <f>IF(Eksplikatsioon!A863=0,"",Eksplikatsioon!A863)</f>
        <v/>
      </c>
      <c r="B862" s="39" t="str">
        <f>IF(Eksplikatsioon!B863=0,"",Eksplikatsioon!B863)</f>
        <v/>
      </c>
      <c r="C862" s="39" t="str">
        <f>IF(Eksplikatsioon!C863=0,"",Eksplikatsioon!C863)</f>
        <v/>
      </c>
      <c r="D862" s="39" t="str">
        <f>IF(Eksplikatsioon!D863=0,"",Eksplikatsioon!D863)</f>
        <v/>
      </c>
      <c r="E862" s="39" t="str">
        <f>IF(Eksplikatsioon!F863=0,"",Eksplikatsioon!F863)</f>
        <v/>
      </c>
      <c r="F862" s="39" t="str">
        <f>IF(Eksplikatsioon!G863=0,"",Eksplikatsioon!G863)</f>
        <v/>
      </c>
      <c r="G862" s="39" t="str">
        <f>IF(Eksplikatsioon!I863=0,"",Eksplikatsioon!I863)</f>
        <v/>
      </c>
      <c r="H862" s="39" t="str">
        <f>IF(Eksplikatsioon!J863=0,"",Eksplikatsioon!J863)</f>
        <v/>
      </c>
      <c r="I862" s="39" t="str">
        <f>IF(Eksplikatsioon!K863=0,"",Eksplikatsioon!K863)</f>
        <v/>
      </c>
    </row>
    <row r="863" spans="1:9" x14ac:dyDescent="0.25">
      <c r="A863" s="39" t="str">
        <f>IF(Eksplikatsioon!A864=0,"",Eksplikatsioon!A864)</f>
        <v/>
      </c>
      <c r="B863" s="39" t="str">
        <f>IF(Eksplikatsioon!B864=0,"",Eksplikatsioon!B864)</f>
        <v/>
      </c>
      <c r="C863" s="39" t="str">
        <f>IF(Eksplikatsioon!C864=0,"",Eksplikatsioon!C864)</f>
        <v/>
      </c>
      <c r="D863" s="39" t="str">
        <f>IF(Eksplikatsioon!D864=0,"",Eksplikatsioon!D864)</f>
        <v/>
      </c>
      <c r="E863" s="39" t="str">
        <f>IF(Eksplikatsioon!F864=0,"",Eksplikatsioon!F864)</f>
        <v/>
      </c>
      <c r="F863" s="39" t="str">
        <f>IF(Eksplikatsioon!G864=0,"",Eksplikatsioon!G864)</f>
        <v/>
      </c>
      <c r="G863" s="39" t="str">
        <f>IF(Eksplikatsioon!I864=0,"",Eksplikatsioon!I864)</f>
        <v/>
      </c>
      <c r="H863" s="39" t="str">
        <f>IF(Eksplikatsioon!J864=0,"",Eksplikatsioon!J864)</f>
        <v/>
      </c>
      <c r="I863" s="39" t="str">
        <f>IF(Eksplikatsioon!K864=0,"",Eksplikatsioon!K864)</f>
        <v/>
      </c>
    </row>
    <row r="864" spans="1:9" x14ac:dyDescent="0.25">
      <c r="A864" s="39" t="str">
        <f>IF(Eksplikatsioon!A865=0,"",Eksplikatsioon!A865)</f>
        <v/>
      </c>
      <c r="B864" s="39" t="str">
        <f>IF(Eksplikatsioon!B865=0,"",Eksplikatsioon!B865)</f>
        <v/>
      </c>
      <c r="C864" s="39" t="str">
        <f>IF(Eksplikatsioon!C865=0,"",Eksplikatsioon!C865)</f>
        <v/>
      </c>
      <c r="D864" s="39" t="str">
        <f>IF(Eksplikatsioon!D865=0,"",Eksplikatsioon!D865)</f>
        <v/>
      </c>
      <c r="E864" s="39" t="str">
        <f>IF(Eksplikatsioon!F865=0,"",Eksplikatsioon!F865)</f>
        <v/>
      </c>
      <c r="F864" s="39" t="str">
        <f>IF(Eksplikatsioon!G865=0,"",Eksplikatsioon!G865)</f>
        <v/>
      </c>
      <c r="G864" s="39" t="str">
        <f>IF(Eksplikatsioon!I865=0,"",Eksplikatsioon!I865)</f>
        <v/>
      </c>
      <c r="H864" s="39" t="str">
        <f>IF(Eksplikatsioon!J865=0,"",Eksplikatsioon!J865)</f>
        <v/>
      </c>
      <c r="I864" s="39" t="str">
        <f>IF(Eksplikatsioon!K865=0,"",Eksplikatsioon!K865)</f>
        <v/>
      </c>
    </row>
    <row r="865" spans="1:9" x14ac:dyDescent="0.25">
      <c r="A865" s="39" t="str">
        <f>IF(Eksplikatsioon!A866=0,"",Eksplikatsioon!A866)</f>
        <v/>
      </c>
      <c r="B865" s="39" t="str">
        <f>IF(Eksplikatsioon!B866=0,"",Eksplikatsioon!B866)</f>
        <v/>
      </c>
      <c r="C865" s="39" t="str">
        <f>IF(Eksplikatsioon!C866=0,"",Eksplikatsioon!C866)</f>
        <v/>
      </c>
      <c r="D865" s="39" t="str">
        <f>IF(Eksplikatsioon!D866=0,"",Eksplikatsioon!D866)</f>
        <v/>
      </c>
      <c r="E865" s="39" t="str">
        <f>IF(Eksplikatsioon!F866=0,"",Eksplikatsioon!F866)</f>
        <v/>
      </c>
      <c r="F865" s="39" t="str">
        <f>IF(Eksplikatsioon!G866=0,"",Eksplikatsioon!G866)</f>
        <v/>
      </c>
      <c r="G865" s="39" t="str">
        <f>IF(Eksplikatsioon!I866=0,"",Eksplikatsioon!I866)</f>
        <v/>
      </c>
      <c r="H865" s="39" t="str">
        <f>IF(Eksplikatsioon!J866=0,"",Eksplikatsioon!J866)</f>
        <v/>
      </c>
      <c r="I865" s="39" t="str">
        <f>IF(Eksplikatsioon!K866=0,"",Eksplikatsioon!K866)</f>
        <v/>
      </c>
    </row>
    <row r="866" spans="1:9" x14ac:dyDescent="0.25">
      <c r="A866" s="39" t="str">
        <f>IF(Eksplikatsioon!A867=0,"",Eksplikatsioon!A867)</f>
        <v/>
      </c>
      <c r="B866" s="39" t="str">
        <f>IF(Eksplikatsioon!B867=0,"",Eksplikatsioon!B867)</f>
        <v/>
      </c>
      <c r="C866" s="39" t="str">
        <f>IF(Eksplikatsioon!C867=0,"",Eksplikatsioon!C867)</f>
        <v/>
      </c>
      <c r="D866" s="39" t="str">
        <f>IF(Eksplikatsioon!D867=0,"",Eksplikatsioon!D867)</f>
        <v/>
      </c>
      <c r="E866" s="39" t="str">
        <f>IF(Eksplikatsioon!F867=0,"",Eksplikatsioon!F867)</f>
        <v/>
      </c>
      <c r="F866" s="39" t="str">
        <f>IF(Eksplikatsioon!G867=0,"",Eksplikatsioon!G867)</f>
        <v/>
      </c>
      <c r="G866" s="39" t="str">
        <f>IF(Eksplikatsioon!I867=0,"",Eksplikatsioon!I867)</f>
        <v/>
      </c>
      <c r="H866" s="39" t="str">
        <f>IF(Eksplikatsioon!J867=0,"",Eksplikatsioon!J867)</f>
        <v/>
      </c>
      <c r="I866" s="39" t="str">
        <f>IF(Eksplikatsioon!K867=0,"",Eksplikatsioon!K867)</f>
        <v/>
      </c>
    </row>
    <row r="867" spans="1:9" x14ac:dyDescent="0.25">
      <c r="A867" s="39" t="str">
        <f>IF(Eksplikatsioon!A868=0,"",Eksplikatsioon!A868)</f>
        <v/>
      </c>
      <c r="B867" s="39" t="str">
        <f>IF(Eksplikatsioon!B868=0,"",Eksplikatsioon!B868)</f>
        <v/>
      </c>
      <c r="C867" s="39" t="str">
        <f>IF(Eksplikatsioon!C868=0,"",Eksplikatsioon!C868)</f>
        <v/>
      </c>
      <c r="D867" s="39" t="str">
        <f>IF(Eksplikatsioon!D868=0,"",Eksplikatsioon!D868)</f>
        <v/>
      </c>
      <c r="E867" s="39" t="str">
        <f>IF(Eksplikatsioon!F868=0,"",Eksplikatsioon!F868)</f>
        <v/>
      </c>
      <c r="F867" s="39" t="str">
        <f>IF(Eksplikatsioon!G868=0,"",Eksplikatsioon!G868)</f>
        <v/>
      </c>
      <c r="G867" s="39" t="str">
        <f>IF(Eksplikatsioon!I868=0,"",Eksplikatsioon!I868)</f>
        <v/>
      </c>
      <c r="H867" s="39" t="str">
        <f>IF(Eksplikatsioon!J868=0,"",Eksplikatsioon!J868)</f>
        <v/>
      </c>
      <c r="I867" s="39" t="str">
        <f>IF(Eksplikatsioon!K868=0,"",Eksplikatsioon!K868)</f>
        <v/>
      </c>
    </row>
    <row r="868" spans="1:9" x14ac:dyDescent="0.25">
      <c r="A868" s="39" t="str">
        <f>IF(Eksplikatsioon!A869=0,"",Eksplikatsioon!A869)</f>
        <v/>
      </c>
      <c r="B868" s="39" t="str">
        <f>IF(Eksplikatsioon!B869=0,"",Eksplikatsioon!B869)</f>
        <v/>
      </c>
      <c r="C868" s="39" t="str">
        <f>IF(Eksplikatsioon!C869=0,"",Eksplikatsioon!C869)</f>
        <v/>
      </c>
      <c r="D868" s="39" t="str">
        <f>IF(Eksplikatsioon!D869=0,"",Eksplikatsioon!D869)</f>
        <v/>
      </c>
      <c r="E868" s="39" t="str">
        <f>IF(Eksplikatsioon!F869=0,"",Eksplikatsioon!F869)</f>
        <v/>
      </c>
      <c r="F868" s="39" t="str">
        <f>IF(Eksplikatsioon!G869=0,"",Eksplikatsioon!G869)</f>
        <v/>
      </c>
      <c r="G868" s="39" t="str">
        <f>IF(Eksplikatsioon!I869=0,"",Eksplikatsioon!I869)</f>
        <v/>
      </c>
      <c r="H868" s="39" t="str">
        <f>IF(Eksplikatsioon!J869=0,"",Eksplikatsioon!J869)</f>
        <v/>
      </c>
      <c r="I868" s="39" t="str">
        <f>IF(Eksplikatsioon!K869=0,"",Eksplikatsioon!K869)</f>
        <v/>
      </c>
    </row>
    <row r="869" spans="1:9" x14ac:dyDescent="0.25">
      <c r="A869" s="39" t="str">
        <f>IF(Eksplikatsioon!A870=0,"",Eksplikatsioon!A870)</f>
        <v/>
      </c>
      <c r="B869" s="39" t="str">
        <f>IF(Eksplikatsioon!B870=0,"",Eksplikatsioon!B870)</f>
        <v/>
      </c>
      <c r="C869" s="39" t="str">
        <f>IF(Eksplikatsioon!C870=0,"",Eksplikatsioon!C870)</f>
        <v/>
      </c>
      <c r="D869" s="39" t="str">
        <f>IF(Eksplikatsioon!D870=0,"",Eksplikatsioon!D870)</f>
        <v/>
      </c>
      <c r="E869" s="39" t="str">
        <f>IF(Eksplikatsioon!F870=0,"",Eksplikatsioon!F870)</f>
        <v/>
      </c>
      <c r="F869" s="39" t="str">
        <f>IF(Eksplikatsioon!G870=0,"",Eksplikatsioon!G870)</f>
        <v/>
      </c>
      <c r="G869" s="39" t="str">
        <f>IF(Eksplikatsioon!I870=0,"",Eksplikatsioon!I870)</f>
        <v/>
      </c>
      <c r="H869" s="39" t="str">
        <f>IF(Eksplikatsioon!J870=0,"",Eksplikatsioon!J870)</f>
        <v/>
      </c>
      <c r="I869" s="39" t="str">
        <f>IF(Eksplikatsioon!K870=0,"",Eksplikatsioon!K870)</f>
        <v/>
      </c>
    </row>
    <row r="870" spans="1:9" x14ac:dyDescent="0.25">
      <c r="A870" s="39" t="str">
        <f>IF(Eksplikatsioon!A871=0,"",Eksplikatsioon!A871)</f>
        <v/>
      </c>
      <c r="B870" s="39" t="str">
        <f>IF(Eksplikatsioon!B871=0,"",Eksplikatsioon!B871)</f>
        <v/>
      </c>
      <c r="C870" s="39" t="str">
        <f>IF(Eksplikatsioon!C871=0,"",Eksplikatsioon!C871)</f>
        <v/>
      </c>
      <c r="D870" s="39" t="str">
        <f>IF(Eksplikatsioon!D871=0,"",Eksplikatsioon!D871)</f>
        <v/>
      </c>
      <c r="E870" s="39" t="str">
        <f>IF(Eksplikatsioon!F871=0,"",Eksplikatsioon!F871)</f>
        <v/>
      </c>
      <c r="F870" s="39" t="str">
        <f>IF(Eksplikatsioon!G871=0,"",Eksplikatsioon!G871)</f>
        <v/>
      </c>
      <c r="G870" s="39" t="str">
        <f>IF(Eksplikatsioon!I871=0,"",Eksplikatsioon!I871)</f>
        <v/>
      </c>
      <c r="H870" s="39" t="str">
        <f>IF(Eksplikatsioon!J871=0,"",Eksplikatsioon!J871)</f>
        <v/>
      </c>
      <c r="I870" s="39" t="str">
        <f>IF(Eksplikatsioon!K871=0,"",Eksplikatsioon!K871)</f>
        <v/>
      </c>
    </row>
    <row r="871" spans="1:9" x14ac:dyDescent="0.25">
      <c r="A871" s="39" t="str">
        <f>IF(Eksplikatsioon!A872=0,"",Eksplikatsioon!A872)</f>
        <v/>
      </c>
      <c r="B871" s="39" t="str">
        <f>IF(Eksplikatsioon!B872=0,"",Eksplikatsioon!B872)</f>
        <v/>
      </c>
      <c r="C871" s="39" t="str">
        <f>IF(Eksplikatsioon!C872=0,"",Eksplikatsioon!C872)</f>
        <v/>
      </c>
      <c r="D871" s="39" t="str">
        <f>IF(Eksplikatsioon!D872=0,"",Eksplikatsioon!D872)</f>
        <v/>
      </c>
      <c r="E871" s="39" t="str">
        <f>IF(Eksplikatsioon!F872=0,"",Eksplikatsioon!F872)</f>
        <v/>
      </c>
      <c r="F871" s="39" t="str">
        <f>IF(Eksplikatsioon!G872=0,"",Eksplikatsioon!G872)</f>
        <v/>
      </c>
      <c r="G871" s="39" t="str">
        <f>IF(Eksplikatsioon!I872=0,"",Eksplikatsioon!I872)</f>
        <v/>
      </c>
      <c r="H871" s="39" t="str">
        <f>IF(Eksplikatsioon!J872=0,"",Eksplikatsioon!J872)</f>
        <v/>
      </c>
      <c r="I871" s="39" t="str">
        <f>IF(Eksplikatsioon!K872=0,"",Eksplikatsioon!K872)</f>
        <v/>
      </c>
    </row>
    <row r="872" spans="1:9" x14ac:dyDescent="0.25">
      <c r="A872" s="39" t="str">
        <f>IF(Eksplikatsioon!A873=0,"",Eksplikatsioon!A873)</f>
        <v/>
      </c>
      <c r="B872" s="39" t="str">
        <f>IF(Eksplikatsioon!B873=0,"",Eksplikatsioon!B873)</f>
        <v/>
      </c>
      <c r="C872" s="39" t="str">
        <f>IF(Eksplikatsioon!C873=0,"",Eksplikatsioon!C873)</f>
        <v/>
      </c>
      <c r="D872" s="39" t="str">
        <f>IF(Eksplikatsioon!D873=0,"",Eksplikatsioon!D873)</f>
        <v/>
      </c>
      <c r="E872" s="39" t="str">
        <f>IF(Eksplikatsioon!F873=0,"",Eksplikatsioon!F873)</f>
        <v/>
      </c>
      <c r="F872" s="39" t="str">
        <f>IF(Eksplikatsioon!G873=0,"",Eksplikatsioon!G873)</f>
        <v/>
      </c>
      <c r="G872" s="39" t="str">
        <f>IF(Eksplikatsioon!I873=0,"",Eksplikatsioon!I873)</f>
        <v/>
      </c>
      <c r="H872" s="39" t="str">
        <f>IF(Eksplikatsioon!J873=0,"",Eksplikatsioon!J873)</f>
        <v/>
      </c>
      <c r="I872" s="39" t="str">
        <f>IF(Eksplikatsioon!K873=0,"",Eksplikatsioon!K873)</f>
        <v/>
      </c>
    </row>
    <row r="873" spans="1:9" x14ac:dyDescent="0.25">
      <c r="A873" s="39" t="str">
        <f>IF(Eksplikatsioon!A874=0,"",Eksplikatsioon!A874)</f>
        <v/>
      </c>
      <c r="B873" s="39" t="str">
        <f>IF(Eksplikatsioon!B874=0,"",Eksplikatsioon!B874)</f>
        <v/>
      </c>
      <c r="C873" s="39" t="str">
        <f>IF(Eksplikatsioon!C874=0,"",Eksplikatsioon!C874)</f>
        <v/>
      </c>
      <c r="D873" s="39" t="str">
        <f>IF(Eksplikatsioon!D874=0,"",Eksplikatsioon!D874)</f>
        <v/>
      </c>
      <c r="E873" s="39" t="str">
        <f>IF(Eksplikatsioon!F874=0,"",Eksplikatsioon!F874)</f>
        <v/>
      </c>
      <c r="F873" s="39" t="str">
        <f>IF(Eksplikatsioon!G874=0,"",Eksplikatsioon!G874)</f>
        <v/>
      </c>
      <c r="G873" s="39" t="str">
        <f>IF(Eksplikatsioon!I874=0,"",Eksplikatsioon!I874)</f>
        <v/>
      </c>
      <c r="H873" s="39" t="str">
        <f>IF(Eksplikatsioon!J874=0,"",Eksplikatsioon!J874)</f>
        <v/>
      </c>
      <c r="I873" s="39" t="str">
        <f>IF(Eksplikatsioon!K874=0,"",Eksplikatsioon!K874)</f>
        <v/>
      </c>
    </row>
    <row r="874" spans="1:9" x14ac:dyDescent="0.25">
      <c r="A874" s="39" t="str">
        <f>IF(Eksplikatsioon!A875=0,"",Eksplikatsioon!A875)</f>
        <v/>
      </c>
      <c r="B874" s="39" t="str">
        <f>IF(Eksplikatsioon!B875=0,"",Eksplikatsioon!B875)</f>
        <v/>
      </c>
      <c r="C874" s="39" t="str">
        <f>IF(Eksplikatsioon!C875=0,"",Eksplikatsioon!C875)</f>
        <v/>
      </c>
      <c r="D874" s="39" t="str">
        <f>IF(Eksplikatsioon!D875=0,"",Eksplikatsioon!D875)</f>
        <v/>
      </c>
      <c r="E874" s="39" t="str">
        <f>IF(Eksplikatsioon!F875=0,"",Eksplikatsioon!F875)</f>
        <v/>
      </c>
      <c r="F874" s="39" t="str">
        <f>IF(Eksplikatsioon!G875=0,"",Eksplikatsioon!G875)</f>
        <v/>
      </c>
      <c r="G874" s="39" t="str">
        <f>IF(Eksplikatsioon!I875=0,"",Eksplikatsioon!I875)</f>
        <v/>
      </c>
      <c r="H874" s="39" t="str">
        <f>IF(Eksplikatsioon!J875=0,"",Eksplikatsioon!J875)</f>
        <v/>
      </c>
      <c r="I874" s="39" t="str">
        <f>IF(Eksplikatsioon!K875=0,"",Eksplikatsioon!K875)</f>
        <v/>
      </c>
    </row>
    <row r="875" spans="1:9" x14ac:dyDescent="0.25">
      <c r="A875" s="39" t="str">
        <f>IF(Eksplikatsioon!A876=0,"",Eksplikatsioon!A876)</f>
        <v/>
      </c>
      <c r="B875" s="39" t="str">
        <f>IF(Eksplikatsioon!B876=0,"",Eksplikatsioon!B876)</f>
        <v/>
      </c>
      <c r="C875" s="39" t="str">
        <f>IF(Eksplikatsioon!C876=0,"",Eksplikatsioon!C876)</f>
        <v/>
      </c>
      <c r="D875" s="39" t="str">
        <f>IF(Eksplikatsioon!D876=0,"",Eksplikatsioon!D876)</f>
        <v/>
      </c>
      <c r="E875" s="39" t="str">
        <f>IF(Eksplikatsioon!F876=0,"",Eksplikatsioon!F876)</f>
        <v/>
      </c>
      <c r="F875" s="39" t="str">
        <f>IF(Eksplikatsioon!G876=0,"",Eksplikatsioon!G876)</f>
        <v/>
      </c>
      <c r="G875" s="39" t="str">
        <f>IF(Eksplikatsioon!I876=0,"",Eksplikatsioon!I876)</f>
        <v/>
      </c>
      <c r="H875" s="39" t="str">
        <f>IF(Eksplikatsioon!J876=0,"",Eksplikatsioon!J876)</f>
        <v/>
      </c>
      <c r="I875" s="39" t="str">
        <f>IF(Eksplikatsioon!K876=0,"",Eksplikatsioon!K876)</f>
        <v/>
      </c>
    </row>
    <row r="876" spans="1:9" x14ac:dyDescent="0.25">
      <c r="A876" s="39" t="str">
        <f>IF(Eksplikatsioon!A877=0,"",Eksplikatsioon!A877)</f>
        <v/>
      </c>
      <c r="B876" s="39" t="str">
        <f>IF(Eksplikatsioon!B877=0,"",Eksplikatsioon!B877)</f>
        <v/>
      </c>
      <c r="C876" s="39" t="str">
        <f>IF(Eksplikatsioon!C877=0,"",Eksplikatsioon!C877)</f>
        <v/>
      </c>
      <c r="D876" s="39" t="str">
        <f>IF(Eksplikatsioon!D877=0,"",Eksplikatsioon!D877)</f>
        <v/>
      </c>
      <c r="E876" s="39" t="str">
        <f>IF(Eksplikatsioon!F877=0,"",Eksplikatsioon!F877)</f>
        <v/>
      </c>
      <c r="F876" s="39" t="str">
        <f>IF(Eksplikatsioon!G877=0,"",Eksplikatsioon!G877)</f>
        <v/>
      </c>
      <c r="G876" s="39" t="str">
        <f>IF(Eksplikatsioon!I877=0,"",Eksplikatsioon!I877)</f>
        <v/>
      </c>
      <c r="H876" s="39" t="str">
        <f>IF(Eksplikatsioon!J877=0,"",Eksplikatsioon!J877)</f>
        <v/>
      </c>
      <c r="I876" s="39" t="str">
        <f>IF(Eksplikatsioon!K877=0,"",Eksplikatsioon!K877)</f>
        <v/>
      </c>
    </row>
    <row r="877" spans="1:9" x14ac:dyDescent="0.25">
      <c r="A877" s="39" t="str">
        <f>IF(Eksplikatsioon!A878=0,"",Eksplikatsioon!A878)</f>
        <v/>
      </c>
      <c r="B877" s="39" t="str">
        <f>IF(Eksplikatsioon!B878=0,"",Eksplikatsioon!B878)</f>
        <v/>
      </c>
      <c r="C877" s="39" t="str">
        <f>IF(Eksplikatsioon!C878=0,"",Eksplikatsioon!C878)</f>
        <v/>
      </c>
      <c r="D877" s="39" t="str">
        <f>IF(Eksplikatsioon!D878=0,"",Eksplikatsioon!D878)</f>
        <v/>
      </c>
      <c r="E877" s="39" t="str">
        <f>IF(Eksplikatsioon!F878=0,"",Eksplikatsioon!F878)</f>
        <v/>
      </c>
      <c r="F877" s="39" t="str">
        <f>IF(Eksplikatsioon!G878=0,"",Eksplikatsioon!G878)</f>
        <v/>
      </c>
      <c r="G877" s="39" t="str">
        <f>IF(Eksplikatsioon!I878=0,"",Eksplikatsioon!I878)</f>
        <v/>
      </c>
      <c r="H877" s="39" t="str">
        <f>IF(Eksplikatsioon!J878=0,"",Eksplikatsioon!J878)</f>
        <v/>
      </c>
      <c r="I877" s="39" t="str">
        <f>IF(Eksplikatsioon!K878=0,"",Eksplikatsioon!K878)</f>
        <v/>
      </c>
    </row>
    <row r="878" spans="1:9" x14ac:dyDescent="0.25">
      <c r="A878" s="39" t="str">
        <f>IF(Eksplikatsioon!A879=0,"",Eksplikatsioon!A879)</f>
        <v/>
      </c>
      <c r="B878" s="39" t="str">
        <f>IF(Eksplikatsioon!B879=0,"",Eksplikatsioon!B879)</f>
        <v/>
      </c>
      <c r="C878" s="39" t="str">
        <f>IF(Eksplikatsioon!C879=0,"",Eksplikatsioon!C879)</f>
        <v/>
      </c>
      <c r="D878" s="39" t="str">
        <f>IF(Eksplikatsioon!D879=0,"",Eksplikatsioon!D879)</f>
        <v/>
      </c>
      <c r="E878" s="39" t="str">
        <f>IF(Eksplikatsioon!F879=0,"",Eksplikatsioon!F879)</f>
        <v/>
      </c>
      <c r="F878" s="39" t="str">
        <f>IF(Eksplikatsioon!G879=0,"",Eksplikatsioon!G879)</f>
        <v/>
      </c>
      <c r="G878" s="39" t="str">
        <f>IF(Eksplikatsioon!I879=0,"",Eksplikatsioon!I879)</f>
        <v/>
      </c>
      <c r="H878" s="39" t="str">
        <f>IF(Eksplikatsioon!J879=0,"",Eksplikatsioon!J879)</f>
        <v/>
      </c>
      <c r="I878" s="39" t="str">
        <f>IF(Eksplikatsioon!K879=0,"",Eksplikatsioon!K879)</f>
        <v/>
      </c>
    </row>
    <row r="879" spans="1:9" x14ac:dyDescent="0.25">
      <c r="A879" s="39" t="str">
        <f>IF(Eksplikatsioon!A880=0,"",Eksplikatsioon!A880)</f>
        <v/>
      </c>
      <c r="B879" s="39" t="str">
        <f>IF(Eksplikatsioon!B880=0,"",Eksplikatsioon!B880)</f>
        <v/>
      </c>
      <c r="C879" s="39" t="str">
        <f>IF(Eksplikatsioon!C880=0,"",Eksplikatsioon!C880)</f>
        <v/>
      </c>
      <c r="D879" s="39" t="str">
        <f>IF(Eksplikatsioon!D880=0,"",Eksplikatsioon!D880)</f>
        <v/>
      </c>
      <c r="E879" s="39" t="str">
        <f>IF(Eksplikatsioon!F880=0,"",Eksplikatsioon!F880)</f>
        <v/>
      </c>
      <c r="F879" s="39" t="str">
        <f>IF(Eksplikatsioon!G880=0,"",Eksplikatsioon!G880)</f>
        <v/>
      </c>
      <c r="G879" s="39" t="str">
        <f>IF(Eksplikatsioon!I880=0,"",Eksplikatsioon!I880)</f>
        <v/>
      </c>
      <c r="H879" s="39" t="str">
        <f>IF(Eksplikatsioon!J880=0,"",Eksplikatsioon!J880)</f>
        <v/>
      </c>
      <c r="I879" s="39" t="str">
        <f>IF(Eksplikatsioon!K880=0,"",Eksplikatsioon!K880)</f>
        <v/>
      </c>
    </row>
    <row r="880" spans="1:9" x14ac:dyDescent="0.25">
      <c r="A880" s="39" t="str">
        <f>IF(Eksplikatsioon!A881=0,"",Eksplikatsioon!A881)</f>
        <v/>
      </c>
      <c r="B880" s="39" t="str">
        <f>IF(Eksplikatsioon!B881=0,"",Eksplikatsioon!B881)</f>
        <v/>
      </c>
      <c r="C880" s="39" t="str">
        <f>IF(Eksplikatsioon!C881=0,"",Eksplikatsioon!C881)</f>
        <v/>
      </c>
      <c r="D880" s="39" t="str">
        <f>IF(Eksplikatsioon!D881=0,"",Eksplikatsioon!D881)</f>
        <v/>
      </c>
      <c r="E880" s="39" t="str">
        <f>IF(Eksplikatsioon!F881=0,"",Eksplikatsioon!F881)</f>
        <v/>
      </c>
      <c r="F880" s="39" t="str">
        <f>IF(Eksplikatsioon!G881=0,"",Eksplikatsioon!G881)</f>
        <v/>
      </c>
      <c r="G880" s="39" t="str">
        <f>IF(Eksplikatsioon!I881=0,"",Eksplikatsioon!I881)</f>
        <v/>
      </c>
      <c r="H880" s="39" t="str">
        <f>IF(Eksplikatsioon!J881=0,"",Eksplikatsioon!J881)</f>
        <v/>
      </c>
      <c r="I880" s="39" t="str">
        <f>IF(Eksplikatsioon!K881=0,"",Eksplikatsioon!K881)</f>
        <v/>
      </c>
    </row>
    <row r="881" spans="1:9" x14ac:dyDescent="0.25">
      <c r="A881" s="39" t="str">
        <f>IF(Eksplikatsioon!A882=0,"",Eksplikatsioon!A882)</f>
        <v/>
      </c>
      <c r="B881" s="39" t="str">
        <f>IF(Eksplikatsioon!B882=0,"",Eksplikatsioon!B882)</f>
        <v/>
      </c>
      <c r="C881" s="39" t="str">
        <f>IF(Eksplikatsioon!C882=0,"",Eksplikatsioon!C882)</f>
        <v/>
      </c>
      <c r="D881" s="39" t="str">
        <f>IF(Eksplikatsioon!D882=0,"",Eksplikatsioon!D882)</f>
        <v/>
      </c>
      <c r="E881" s="39" t="str">
        <f>IF(Eksplikatsioon!F882=0,"",Eksplikatsioon!F882)</f>
        <v/>
      </c>
      <c r="F881" s="39" t="str">
        <f>IF(Eksplikatsioon!G882=0,"",Eksplikatsioon!G882)</f>
        <v/>
      </c>
      <c r="G881" s="39" t="str">
        <f>IF(Eksplikatsioon!I882=0,"",Eksplikatsioon!I882)</f>
        <v/>
      </c>
      <c r="H881" s="39" t="str">
        <f>IF(Eksplikatsioon!J882=0,"",Eksplikatsioon!J882)</f>
        <v/>
      </c>
      <c r="I881" s="39" t="str">
        <f>IF(Eksplikatsioon!K882=0,"",Eksplikatsioon!K882)</f>
        <v/>
      </c>
    </row>
    <row r="882" spans="1:9" x14ac:dyDescent="0.25">
      <c r="A882" s="39" t="str">
        <f>IF(Eksplikatsioon!A883=0,"",Eksplikatsioon!A883)</f>
        <v/>
      </c>
      <c r="B882" s="39" t="str">
        <f>IF(Eksplikatsioon!B883=0,"",Eksplikatsioon!B883)</f>
        <v/>
      </c>
      <c r="C882" s="39" t="str">
        <f>IF(Eksplikatsioon!C883=0,"",Eksplikatsioon!C883)</f>
        <v/>
      </c>
      <c r="D882" s="39" t="str">
        <f>IF(Eksplikatsioon!D883=0,"",Eksplikatsioon!D883)</f>
        <v/>
      </c>
      <c r="E882" s="39" t="str">
        <f>IF(Eksplikatsioon!F883=0,"",Eksplikatsioon!F883)</f>
        <v/>
      </c>
      <c r="F882" s="39" t="str">
        <f>IF(Eksplikatsioon!G883=0,"",Eksplikatsioon!G883)</f>
        <v/>
      </c>
      <c r="G882" s="39" t="str">
        <f>IF(Eksplikatsioon!I883=0,"",Eksplikatsioon!I883)</f>
        <v/>
      </c>
      <c r="H882" s="39" t="str">
        <f>IF(Eksplikatsioon!J883=0,"",Eksplikatsioon!J883)</f>
        <v/>
      </c>
      <c r="I882" s="39" t="str">
        <f>IF(Eksplikatsioon!K883=0,"",Eksplikatsioon!K883)</f>
        <v/>
      </c>
    </row>
    <row r="883" spans="1:9" x14ac:dyDescent="0.25">
      <c r="A883" s="39" t="str">
        <f>IF(Eksplikatsioon!A884=0,"",Eksplikatsioon!A884)</f>
        <v/>
      </c>
      <c r="B883" s="39" t="str">
        <f>IF(Eksplikatsioon!B884=0,"",Eksplikatsioon!B884)</f>
        <v/>
      </c>
      <c r="C883" s="39" t="str">
        <f>IF(Eksplikatsioon!C884=0,"",Eksplikatsioon!C884)</f>
        <v/>
      </c>
      <c r="D883" s="39" t="str">
        <f>IF(Eksplikatsioon!D884=0,"",Eksplikatsioon!D884)</f>
        <v/>
      </c>
      <c r="E883" s="39" t="str">
        <f>IF(Eksplikatsioon!F884=0,"",Eksplikatsioon!F884)</f>
        <v/>
      </c>
      <c r="F883" s="39" t="str">
        <f>IF(Eksplikatsioon!G884=0,"",Eksplikatsioon!G884)</f>
        <v/>
      </c>
      <c r="G883" s="39" t="str">
        <f>IF(Eksplikatsioon!I884=0,"",Eksplikatsioon!I884)</f>
        <v/>
      </c>
      <c r="H883" s="39" t="str">
        <f>IF(Eksplikatsioon!J884=0,"",Eksplikatsioon!J884)</f>
        <v/>
      </c>
      <c r="I883" s="39" t="str">
        <f>IF(Eksplikatsioon!K884=0,"",Eksplikatsioon!K884)</f>
        <v/>
      </c>
    </row>
    <row r="884" spans="1:9" x14ac:dyDescent="0.25">
      <c r="A884" s="39" t="str">
        <f>IF(Eksplikatsioon!A885=0,"",Eksplikatsioon!A885)</f>
        <v/>
      </c>
      <c r="B884" s="39" t="str">
        <f>IF(Eksplikatsioon!B885=0,"",Eksplikatsioon!B885)</f>
        <v/>
      </c>
      <c r="C884" s="39" t="str">
        <f>IF(Eksplikatsioon!C885=0,"",Eksplikatsioon!C885)</f>
        <v/>
      </c>
      <c r="D884" s="39" t="str">
        <f>IF(Eksplikatsioon!D885=0,"",Eksplikatsioon!D885)</f>
        <v/>
      </c>
      <c r="E884" s="39" t="str">
        <f>IF(Eksplikatsioon!F885=0,"",Eksplikatsioon!F885)</f>
        <v/>
      </c>
      <c r="F884" s="39" t="str">
        <f>IF(Eksplikatsioon!G885=0,"",Eksplikatsioon!G885)</f>
        <v/>
      </c>
      <c r="G884" s="39" t="str">
        <f>IF(Eksplikatsioon!I885=0,"",Eksplikatsioon!I885)</f>
        <v/>
      </c>
      <c r="H884" s="39" t="str">
        <f>IF(Eksplikatsioon!J885=0,"",Eksplikatsioon!J885)</f>
        <v/>
      </c>
      <c r="I884" s="39" t="str">
        <f>IF(Eksplikatsioon!K885=0,"",Eksplikatsioon!K885)</f>
        <v/>
      </c>
    </row>
    <row r="885" spans="1:9" x14ac:dyDescent="0.25">
      <c r="A885" s="39" t="str">
        <f>IF(Eksplikatsioon!A886=0,"",Eksplikatsioon!A886)</f>
        <v/>
      </c>
      <c r="B885" s="39" t="str">
        <f>IF(Eksplikatsioon!B886=0,"",Eksplikatsioon!B886)</f>
        <v/>
      </c>
      <c r="C885" s="39" t="str">
        <f>IF(Eksplikatsioon!C886=0,"",Eksplikatsioon!C886)</f>
        <v/>
      </c>
      <c r="D885" s="39" t="str">
        <f>IF(Eksplikatsioon!D886=0,"",Eksplikatsioon!D886)</f>
        <v/>
      </c>
      <c r="E885" s="39" t="str">
        <f>IF(Eksplikatsioon!F886=0,"",Eksplikatsioon!F886)</f>
        <v/>
      </c>
      <c r="F885" s="39" t="str">
        <f>IF(Eksplikatsioon!G886=0,"",Eksplikatsioon!G886)</f>
        <v/>
      </c>
      <c r="G885" s="39" t="str">
        <f>IF(Eksplikatsioon!I886=0,"",Eksplikatsioon!I886)</f>
        <v/>
      </c>
      <c r="H885" s="39" t="str">
        <f>IF(Eksplikatsioon!J886=0,"",Eksplikatsioon!J886)</f>
        <v/>
      </c>
      <c r="I885" s="39" t="str">
        <f>IF(Eksplikatsioon!K886=0,"",Eksplikatsioon!K886)</f>
        <v/>
      </c>
    </row>
    <row r="886" spans="1:9" x14ac:dyDescent="0.25">
      <c r="A886" s="39" t="str">
        <f>IF(Eksplikatsioon!A887=0,"",Eksplikatsioon!A887)</f>
        <v/>
      </c>
      <c r="B886" s="39" t="str">
        <f>IF(Eksplikatsioon!B887=0,"",Eksplikatsioon!B887)</f>
        <v/>
      </c>
      <c r="C886" s="39" t="str">
        <f>IF(Eksplikatsioon!C887=0,"",Eksplikatsioon!C887)</f>
        <v/>
      </c>
      <c r="D886" s="39" t="str">
        <f>IF(Eksplikatsioon!D887=0,"",Eksplikatsioon!D887)</f>
        <v/>
      </c>
      <c r="E886" s="39" t="str">
        <f>IF(Eksplikatsioon!F887=0,"",Eksplikatsioon!F887)</f>
        <v/>
      </c>
      <c r="F886" s="39" t="str">
        <f>IF(Eksplikatsioon!G887=0,"",Eksplikatsioon!G887)</f>
        <v/>
      </c>
      <c r="G886" s="39" t="str">
        <f>IF(Eksplikatsioon!I887=0,"",Eksplikatsioon!I887)</f>
        <v/>
      </c>
      <c r="H886" s="39" t="str">
        <f>IF(Eksplikatsioon!J887=0,"",Eksplikatsioon!J887)</f>
        <v/>
      </c>
      <c r="I886" s="39" t="str">
        <f>IF(Eksplikatsioon!K887=0,"",Eksplikatsioon!K887)</f>
        <v/>
      </c>
    </row>
    <row r="887" spans="1:9" x14ac:dyDescent="0.25">
      <c r="A887" s="39" t="str">
        <f>IF(Eksplikatsioon!A888=0,"",Eksplikatsioon!A888)</f>
        <v/>
      </c>
      <c r="B887" s="39" t="str">
        <f>IF(Eksplikatsioon!B888=0,"",Eksplikatsioon!B888)</f>
        <v/>
      </c>
      <c r="C887" s="39" t="str">
        <f>IF(Eksplikatsioon!C888=0,"",Eksplikatsioon!C888)</f>
        <v/>
      </c>
      <c r="D887" s="39" t="str">
        <f>IF(Eksplikatsioon!D888=0,"",Eksplikatsioon!D888)</f>
        <v/>
      </c>
      <c r="E887" s="39" t="str">
        <f>IF(Eksplikatsioon!F888=0,"",Eksplikatsioon!F888)</f>
        <v/>
      </c>
      <c r="F887" s="39" t="str">
        <f>IF(Eksplikatsioon!G888=0,"",Eksplikatsioon!G888)</f>
        <v/>
      </c>
      <c r="G887" s="39" t="str">
        <f>IF(Eksplikatsioon!I888=0,"",Eksplikatsioon!I888)</f>
        <v/>
      </c>
      <c r="H887" s="39" t="str">
        <f>IF(Eksplikatsioon!J888=0,"",Eksplikatsioon!J888)</f>
        <v/>
      </c>
      <c r="I887" s="39" t="str">
        <f>IF(Eksplikatsioon!K888=0,"",Eksplikatsioon!K888)</f>
        <v/>
      </c>
    </row>
    <row r="888" spans="1:9" x14ac:dyDescent="0.25">
      <c r="A888" s="39" t="str">
        <f>IF(Eksplikatsioon!A889=0,"",Eksplikatsioon!A889)</f>
        <v/>
      </c>
      <c r="B888" s="39" t="str">
        <f>IF(Eksplikatsioon!B889=0,"",Eksplikatsioon!B889)</f>
        <v/>
      </c>
      <c r="C888" s="39" t="str">
        <f>IF(Eksplikatsioon!C889=0,"",Eksplikatsioon!C889)</f>
        <v/>
      </c>
      <c r="D888" s="39" t="str">
        <f>IF(Eksplikatsioon!D889=0,"",Eksplikatsioon!D889)</f>
        <v/>
      </c>
      <c r="E888" s="39" t="str">
        <f>IF(Eksplikatsioon!F889=0,"",Eksplikatsioon!F889)</f>
        <v/>
      </c>
      <c r="F888" s="39" t="str">
        <f>IF(Eksplikatsioon!G889=0,"",Eksplikatsioon!G889)</f>
        <v/>
      </c>
      <c r="G888" s="39" t="str">
        <f>IF(Eksplikatsioon!I889=0,"",Eksplikatsioon!I889)</f>
        <v/>
      </c>
      <c r="H888" s="39" t="str">
        <f>IF(Eksplikatsioon!J889=0,"",Eksplikatsioon!J889)</f>
        <v/>
      </c>
      <c r="I888" s="39" t="str">
        <f>IF(Eksplikatsioon!K889=0,"",Eksplikatsioon!K889)</f>
        <v/>
      </c>
    </row>
    <row r="889" spans="1:9" x14ac:dyDescent="0.25">
      <c r="A889" s="39" t="str">
        <f>IF(Eksplikatsioon!A890=0,"",Eksplikatsioon!A890)</f>
        <v/>
      </c>
      <c r="B889" s="39" t="str">
        <f>IF(Eksplikatsioon!B890=0,"",Eksplikatsioon!B890)</f>
        <v/>
      </c>
      <c r="C889" s="39" t="str">
        <f>IF(Eksplikatsioon!C890=0,"",Eksplikatsioon!C890)</f>
        <v/>
      </c>
      <c r="D889" s="39" t="str">
        <f>IF(Eksplikatsioon!D890=0,"",Eksplikatsioon!D890)</f>
        <v/>
      </c>
      <c r="E889" s="39" t="str">
        <f>IF(Eksplikatsioon!F890=0,"",Eksplikatsioon!F890)</f>
        <v/>
      </c>
      <c r="F889" s="39" t="str">
        <f>IF(Eksplikatsioon!G890=0,"",Eksplikatsioon!G890)</f>
        <v/>
      </c>
      <c r="G889" s="39" t="str">
        <f>IF(Eksplikatsioon!I890=0,"",Eksplikatsioon!I890)</f>
        <v/>
      </c>
      <c r="H889" s="39" t="str">
        <f>IF(Eksplikatsioon!J890=0,"",Eksplikatsioon!J890)</f>
        <v/>
      </c>
      <c r="I889" s="39" t="str">
        <f>IF(Eksplikatsioon!K890=0,"",Eksplikatsioon!K890)</f>
        <v/>
      </c>
    </row>
    <row r="890" spans="1:9" x14ac:dyDescent="0.25">
      <c r="A890" s="39" t="str">
        <f>IF(Eksplikatsioon!A891=0,"",Eksplikatsioon!A891)</f>
        <v/>
      </c>
      <c r="B890" s="39" t="str">
        <f>IF(Eksplikatsioon!B891=0,"",Eksplikatsioon!B891)</f>
        <v/>
      </c>
      <c r="C890" s="39" t="str">
        <f>IF(Eksplikatsioon!C891=0,"",Eksplikatsioon!C891)</f>
        <v/>
      </c>
      <c r="D890" s="39" t="str">
        <f>IF(Eksplikatsioon!D891=0,"",Eksplikatsioon!D891)</f>
        <v/>
      </c>
      <c r="E890" s="39" t="str">
        <f>IF(Eksplikatsioon!F891=0,"",Eksplikatsioon!F891)</f>
        <v/>
      </c>
      <c r="F890" s="39" t="str">
        <f>IF(Eksplikatsioon!G891=0,"",Eksplikatsioon!G891)</f>
        <v/>
      </c>
      <c r="G890" s="39" t="str">
        <f>IF(Eksplikatsioon!I891=0,"",Eksplikatsioon!I891)</f>
        <v/>
      </c>
      <c r="H890" s="39" t="str">
        <f>IF(Eksplikatsioon!J891=0,"",Eksplikatsioon!J891)</f>
        <v/>
      </c>
      <c r="I890" s="39" t="str">
        <f>IF(Eksplikatsioon!K891=0,"",Eksplikatsioon!K891)</f>
        <v/>
      </c>
    </row>
    <row r="891" spans="1:9" x14ac:dyDescent="0.25">
      <c r="A891" s="39" t="str">
        <f>IF(Eksplikatsioon!A892=0,"",Eksplikatsioon!A892)</f>
        <v/>
      </c>
      <c r="B891" s="39" t="str">
        <f>IF(Eksplikatsioon!B892=0,"",Eksplikatsioon!B892)</f>
        <v/>
      </c>
      <c r="C891" s="39" t="str">
        <f>IF(Eksplikatsioon!C892=0,"",Eksplikatsioon!C892)</f>
        <v/>
      </c>
      <c r="D891" s="39" t="str">
        <f>IF(Eksplikatsioon!D892=0,"",Eksplikatsioon!D892)</f>
        <v/>
      </c>
      <c r="E891" s="39" t="str">
        <f>IF(Eksplikatsioon!F892=0,"",Eksplikatsioon!F892)</f>
        <v/>
      </c>
      <c r="F891" s="39" t="str">
        <f>IF(Eksplikatsioon!G892=0,"",Eksplikatsioon!G892)</f>
        <v/>
      </c>
      <c r="G891" s="39" t="str">
        <f>IF(Eksplikatsioon!I892=0,"",Eksplikatsioon!I892)</f>
        <v/>
      </c>
      <c r="H891" s="39" t="str">
        <f>IF(Eksplikatsioon!J892=0,"",Eksplikatsioon!J892)</f>
        <v/>
      </c>
      <c r="I891" s="39" t="str">
        <f>IF(Eksplikatsioon!K892=0,"",Eksplikatsioon!K892)</f>
        <v/>
      </c>
    </row>
    <row r="892" spans="1:9" x14ac:dyDescent="0.25">
      <c r="A892" s="39" t="str">
        <f>IF(Eksplikatsioon!A893=0,"",Eksplikatsioon!A893)</f>
        <v/>
      </c>
      <c r="B892" s="39" t="str">
        <f>IF(Eksplikatsioon!B893=0,"",Eksplikatsioon!B893)</f>
        <v/>
      </c>
      <c r="C892" s="39" t="str">
        <f>IF(Eksplikatsioon!C893=0,"",Eksplikatsioon!C893)</f>
        <v/>
      </c>
      <c r="D892" s="39" t="str">
        <f>IF(Eksplikatsioon!D893=0,"",Eksplikatsioon!D893)</f>
        <v/>
      </c>
      <c r="E892" s="39" t="str">
        <f>IF(Eksplikatsioon!F893=0,"",Eksplikatsioon!F893)</f>
        <v/>
      </c>
      <c r="F892" s="39" t="str">
        <f>IF(Eksplikatsioon!G893=0,"",Eksplikatsioon!G893)</f>
        <v/>
      </c>
      <c r="G892" s="39" t="str">
        <f>IF(Eksplikatsioon!I893=0,"",Eksplikatsioon!I893)</f>
        <v/>
      </c>
      <c r="H892" s="39" t="str">
        <f>IF(Eksplikatsioon!J893=0,"",Eksplikatsioon!J893)</f>
        <v/>
      </c>
      <c r="I892" s="39" t="str">
        <f>IF(Eksplikatsioon!K893=0,"",Eksplikatsioon!K893)</f>
        <v/>
      </c>
    </row>
    <row r="893" spans="1:9" x14ac:dyDescent="0.25">
      <c r="A893" s="39" t="str">
        <f>IF(Eksplikatsioon!A894=0,"",Eksplikatsioon!A894)</f>
        <v/>
      </c>
      <c r="B893" s="39" t="str">
        <f>IF(Eksplikatsioon!B894=0,"",Eksplikatsioon!B894)</f>
        <v/>
      </c>
      <c r="C893" s="39" t="str">
        <f>IF(Eksplikatsioon!C894=0,"",Eksplikatsioon!C894)</f>
        <v/>
      </c>
      <c r="D893" s="39" t="str">
        <f>IF(Eksplikatsioon!D894=0,"",Eksplikatsioon!D894)</f>
        <v/>
      </c>
      <c r="E893" s="39" t="str">
        <f>IF(Eksplikatsioon!F894=0,"",Eksplikatsioon!F894)</f>
        <v/>
      </c>
      <c r="F893" s="39" t="str">
        <f>IF(Eksplikatsioon!G894=0,"",Eksplikatsioon!G894)</f>
        <v/>
      </c>
      <c r="G893" s="39" t="str">
        <f>IF(Eksplikatsioon!I894=0,"",Eksplikatsioon!I894)</f>
        <v/>
      </c>
      <c r="H893" s="39" t="str">
        <f>IF(Eksplikatsioon!J894=0,"",Eksplikatsioon!J894)</f>
        <v/>
      </c>
      <c r="I893" s="39" t="str">
        <f>IF(Eksplikatsioon!K894=0,"",Eksplikatsioon!K894)</f>
        <v/>
      </c>
    </row>
    <row r="894" spans="1:9" x14ac:dyDescent="0.25">
      <c r="A894" s="39" t="str">
        <f>IF(Eksplikatsioon!A895=0,"",Eksplikatsioon!A895)</f>
        <v/>
      </c>
      <c r="B894" s="39" t="str">
        <f>IF(Eksplikatsioon!B895=0,"",Eksplikatsioon!B895)</f>
        <v/>
      </c>
      <c r="C894" s="39" t="str">
        <f>IF(Eksplikatsioon!C895=0,"",Eksplikatsioon!C895)</f>
        <v/>
      </c>
      <c r="D894" s="39" t="str">
        <f>IF(Eksplikatsioon!D895=0,"",Eksplikatsioon!D895)</f>
        <v/>
      </c>
      <c r="E894" s="39" t="str">
        <f>IF(Eksplikatsioon!F895=0,"",Eksplikatsioon!F895)</f>
        <v/>
      </c>
      <c r="F894" s="39" t="str">
        <f>IF(Eksplikatsioon!G895=0,"",Eksplikatsioon!G895)</f>
        <v/>
      </c>
      <c r="G894" s="39" t="str">
        <f>IF(Eksplikatsioon!I895=0,"",Eksplikatsioon!I895)</f>
        <v/>
      </c>
      <c r="H894" s="39" t="str">
        <f>IF(Eksplikatsioon!J895=0,"",Eksplikatsioon!J895)</f>
        <v/>
      </c>
      <c r="I894" s="39" t="str">
        <f>IF(Eksplikatsioon!K895=0,"",Eksplikatsioon!K895)</f>
        <v/>
      </c>
    </row>
    <row r="895" spans="1:9" x14ac:dyDescent="0.25">
      <c r="A895" s="39" t="str">
        <f>IF(Eksplikatsioon!A896=0,"",Eksplikatsioon!A896)</f>
        <v/>
      </c>
      <c r="B895" s="39" t="str">
        <f>IF(Eksplikatsioon!B896=0,"",Eksplikatsioon!B896)</f>
        <v/>
      </c>
      <c r="C895" s="39" t="str">
        <f>IF(Eksplikatsioon!C896=0,"",Eksplikatsioon!C896)</f>
        <v/>
      </c>
      <c r="D895" s="39" t="str">
        <f>IF(Eksplikatsioon!D896=0,"",Eksplikatsioon!D896)</f>
        <v/>
      </c>
      <c r="E895" s="39" t="str">
        <f>IF(Eksplikatsioon!F896=0,"",Eksplikatsioon!F896)</f>
        <v/>
      </c>
      <c r="F895" s="39" t="str">
        <f>IF(Eksplikatsioon!G896=0,"",Eksplikatsioon!G896)</f>
        <v/>
      </c>
      <c r="G895" s="39" t="str">
        <f>IF(Eksplikatsioon!I896=0,"",Eksplikatsioon!I896)</f>
        <v/>
      </c>
      <c r="H895" s="39" t="str">
        <f>IF(Eksplikatsioon!J896=0,"",Eksplikatsioon!J896)</f>
        <v/>
      </c>
      <c r="I895" s="39" t="str">
        <f>IF(Eksplikatsioon!K896=0,"",Eksplikatsioon!K896)</f>
        <v/>
      </c>
    </row>
    <row r="896" spans="1:9" x14ac:dyDescent="0.25">
      <c r="A896" s="39" t="str">
        <f>IF(Eksplikatsioon!A897=0,"",Eksplikatsioon!A897)</f>
        <v/>
      </c>
      <c r="B896" s="39" t="str">
        <f>IF(Eksplikatsioon!B897=0,"",Eksplikatsioon!B897)</f>
        <v/>
      </c>
      <c r="C896" s="39" t="str">
        <f>IF(Eksplikatsioon!C897=0,"",Eksplikatsioon!C897)</f>
        <v/>
      </c>
      <c r="D896" s="39" t="str">
        <f>IF(Eksplikatsioon!D897=0,"",Eksplikatsioon!D897)</f>
        <v/>
      </c>
      <c r="E896" s="39" t="str">
        <f>IF(Eksplikatsioon!F897=0,"",Eksplikatsioon!F897)</f>
        <v/>
      </c>
      <c r="F896" s="39" t="str">
        <f>IF(Eksplikatsioon!G897=0,"",Eksplikatsioon!G897)</f>
        <v/>
      </c>
      <c r="G896" s="39" t="str">
        <f>IF(Eksplikatsioon!I897=0,"",Eksplikatsioon!I897)</f>
        <v/>
      </c>
      <c r="H896" s="39" t="str">
        <f>IF(Eksplikatsioon!J897=0,"",Eksplikatsioon!J897)</f>
        <v/>
      </c>
      <c r="I896" s="39" t="str">
        <f>IF(Eksplikatsioon!K897=0,"",Eksplikatsioon!K897)</f>
        <v/>
      </c>
    </row>
    <row r="897" spans="1:9" x14ac:dyDescent="0.25">
      <c r="A897" s="39" t="str">
        <f>IF(Eksplikatsioon!A898=0,"",Eksplikatsioon!A898)</f>
        <v/>
      </c>
      <c r="B897" s="39" t="str">
        <f>IF(Eksplikatsioon!B898=0,"",Eksplikatsioon!B898)</f>
        <v/>
      </c>
      <c r="C897" s="39" t="str">
        <f>IF(Eksplikatsioon!C898=0,"",Eksplikatsioon!C898)</f>
        <v/>
      </c>
      <c r="D897" s="39" t="str">
        <f>IF(Eksplikatsioon!D898=0,"",Eksplikatsioon!D898)</f>
        <v/>
      </c>
      <c r="E897" s="39" t="str">
        <f>IF(Eksplikatsioon!F898=0,"",Eksplikatsioon!F898)</f>
        <v/>
      </c>
      <c r="F897" s="39" t="str">
        <f>IF(Eksplikatsioon!G898=0,"",Eksplikatsioon!G898)</f>
        <v/>
      </c>
      <c r="G897" s="39" t="str">
        <f>IF(Eksplikatsioon!I898=0,"",Eksplikatsioon!I898)</f>
        <v/>
      </c>
      <c r="H897" s="39" t="str">
        <f>IF(Eksplikatsioon!J898=0,"",Eksplikatsioon!J898)</f>
        <v/>
      </c>
      <c r="I897" s="39" t="str">
        <f>IF(Eksplikatsioon!K898=0,"",Eksplikatsioon!K898)</f>
        <v/>
      </c>
    </row>
    <row r="898" spans="1:9" x14ac:dyDescent="0.25">
      <c r="A898" s="39" t="str">
        <f>IF(Eksplikatsioon!A899=0,"",Eksplikatsioon!A899)</f>
        <v/>
      </c>
      <c r="B898" s="39" t="str">
        <f>IF(Eksplikatsioon!B899=0,"",Eksplikatsioon!B899)</f>
        <v/>
      </c>
      <c r="C898" s="39" t="str">
        <f>IF(Eksplikatsioon!C899=0,"",Eksplikatsioon!C899)</f>
        <v/>
      </c>
      <c r="D898" s="39" t="str">
        <f>IF(Eksplikatsioon!D899=0,"",Eksplikatsioon!D899)</f>
        <v/>
      </c>
      <c r="E898" s="39" t="str">
        <f>IF(Eksplikatsioon!F899=0,"",Eksplikatsioon!F899)</f>
        <v/>
      </c>
      <c r="F898" s="39" t="str">
        <f>IF(Eksplikatsioon!G899=0,"",Eksplikatsioon!G899)</f>
        <v/>
      </c>
      <c r="G898" s="39" t="str">
        <f>IF(Eksplikatsioon!I899=0,"",Eksplikatsioon!I899)</f>
        <v/>
      </c>
      <c r="H898" s="39" t="str">
        <f>IF(Eksplikatsioon!J899=0,"",Eksplikatsioon!J899)</f>
        <v/>
      </c>
      <c r="I898" s="39" t="str">
        <f>IF(Eksplikatsioon!K899=0,"",Eksplikatsioon!K899)</f>
        <v/>
      </c>
    </row>
    <row r="899" spans="1:9" x14ac:dyDescent="0.25">
      <c r="A899" s="39" t="str">
        <f>IF(Eksplikatsioon!A900=0,"",Eksplikatsioon!A900)</f>
        <v/>
      </c>
      <c r="B899" s="39" t="str">
        <f>IF(Eksplikatsioon!B900=0,"",Eksplikatsioon!B900)</f>
        <v/>
      </c>
      <c r="C899" s="39" t="str">
        <f>IF(Eksplikatsioon!C900=0,"",Eksplikatsioon!C900)</f>
        <v/>
      </c>
      <c r="D899" s="39" t="str">
        <f>IF(Eksplikatsioon!D900=0,"",Eksplikatsioon!D900)</f>
        <v/>
      </c>
      <c r="E899" s="39" t="str">
        <f>IF(Eksplikatsioon!F900=0,"",Eksplikatsioon!F900)</f>
        <v/>
      </c>
      <c r="F899" s="39" t="str">
        <f>IF(Eksplikatsioon!G900=0,"",Eksplikatsioon!G900)</f>
        <v/>
      </c>
      <c r="G899" s="39" t="str">
        <f>IF(Eksplikatsioon!I900=0,"",Eksplikatsioon!I900)</f>
        <v/>
      </c>
      <c r="H899" s="39" t="str">
        <f>IF(Eksplikatsioon!J900=0,"",Eksplikatsioon!J900)</f>
        <v/>
      </c>
      <c r="I899" s="39" t="str">
        <f>IF(Eksplikatsioon!K900=0,"",Eksplikatsioon!K900)</f>
        <v/>
      </c>
    </row>
    <row r="900" spans="1:9" x14ac:dyDescent="0.25">
      <c r="A900" s="39" t="str">
        <f>IF(Eksplikatsioon!A901=0,"",Eksplikatsioon!A901)</f>
        <v/>
      </c>
      <c r="B900" s="39" t="str">
        <f>IF(Eksplikatsioon!B901=0,"",Eksplikatsioon!B901)</f>
        <v/>
      </c>
      <c r="C900" s="39" t="str">
        <f>IF(Eksplikatsioon!C901=0,"",Eksplikatsioon!C901)</f>
        <v/>
      </c>
      <c r="D900" s="39" t="str">
        <f>IF(Eksplikatsioon!D901=0,"",Eksplikatsioon!D901)</f>
        <v/>
      </c>
      <c r="E900" s="39" t="str">
        <f>IF(Eksplikatsioon!F901=0,"",Eksplikatsioon!F901)</f>
        <v/>
      </c>
      <c r="F900" s="39" t="str">
        <f>IF(Eksplikatsioon!G901=0,"",Eksplikatsioon!G901)</f>
        <v/>
      </c>
      <c r="G900" s="39" t="str">
        <f>IF(Eksplikatsioon!I901=0,"",Eksplikatsioon!I901)</f>
        <v/>
      </c>
      <c r="H900" s="39" t="str">
        <f>IF(Eksplikatsioon!J901=0,"",Eksplikatsioon!J901)</f>
        <v/>
      </c>
      <c r="I900" s="39" t="str">
        <f>IF(Eksplikatsioon!K901=0,"",Eksplikatsioon!K901)</f>
        <v/>
      </c>
    </row>
    <row r="901" spans="1:9" x14ac:dyDescent="0.25">
      <c r="A901" s="39" t="str">
        <f>IF(Eksplikatsioon!A902=0,"",Eksplikatsioon!A902)</f>
        <v/>
      </c>
      <c r="B901" s="39" t="str">
        <f>IF(Eksplikatsioon!B902=0,"",Eksplikatsioon!B902)</f>
        <v/>
      </c>
      <c r="C901" s="39" t="str">
        <f>IF(Eksplikatsioon!C902=0,"",Eksplikatsioon!C902)</f>
        <v/>
      </c>
      <c r="D901" s="39" t="str">
        <f>IF(Eksplikatsioon!D902=0,"",Eksplikatsioon!D902)</f>
        <v/>
      </c>
      <c r="E901" s="39" t="str">
        <f>IF(Eksplikatsioon!F902=0,"",Eksplikatsioon!F902)</f>
        <v/>
      </c>
      <c r="F901" s="39" t="str">
        <f>IF(Eksplikatsioon!G902=0,"",Eksplikatsioon!G902)</f>
        <v/>
      </c>
      <c r="G901" s="39" t="str">
        <f>IF(Eksplikatsioon!I902=0,"",Eksplikatsioon!I902)</f>
        <v/>
      </c>
      <c r="H901" s="39" t="str">
        <f>IF(Eksplikatsioon!J902=0,"",Eksplikatsioon!J902)</f>
        <v/>
      </c>
      <c r="I901" s="39" t="str">
        <f>IF(Eksplikatsioon!K902=0,"",Eksplikatsioon!K902)</f>
        <v/>
      </c>
    </row>
    <row r="902" spans="1:9" x14ac:dyDescent="0.25">
      <c r="A902" s="39" t="str">
        <f>IF(Eksplikatsioon!A903=0,"",Eksplikatsioon!A903)</f>
        <v/>
      </c>
      <c r="B902" s="39" t="str">
        <f>IF(Eksplikatsioon!B903=0,"",Eksplikatsioon!B903)</f>
        <v/>
      </c>
      <c r="C902" s="39" t="str">
        <f>IF(Eksplikatsioon!C903=0,"",Eksplikatsioon!C903)</f>
        <v/>
      </c>
      <c r="D902" s="39" t="str">
        <f>IF(Eksplikatsioon!D903=0,"",Eksplikatsioon!D903)</f>
        <v/>
      </c>
      <c r="E902" s="39" t="str">
        <f>IF(Eksplikatsioon!F903=0,"",Eksplikatsioon!F903)</f>
        <v/>
      </c>
      <c r="F902" s="39" t="str">
        <f>IF(Eksplikatsioon!G903=0,"",Eksplikatsioon!G903)</f>
        <v/>
      </c>
      <c r="G902" s="39" t="str">
        <f>IF(Eksplikatsioon!I903=0,"",Eksplikatsioon!I903)</f>
        <v/>
      </c>
      <c r="H902" s="39" t="str">
        <f>IF(Eksplikatsioon!J903=0,"",Eksplikatsioon!J903)</f>
        <v/>
      </c>
      <c r="I902" s="39" t="str">
        <f>IF(Eksplikatsioon!K903=0,"",Eksplikatsioon!K903)</f>
        <v/>
      </c>
    </row>
    <row r="903" spans="1:9" x14ac:dyDescent="0.25">
      <c r="A903" s="39" t="str">
        <f>IF(Eksplikatsioon!A904=0,"",Eksplikatsioon!A904)</f>
        <v/>
      </c>
      <c r="B903" s="39" t="str">
        <f>IF(Eksplikatsioon!B904=0,"",Eksplikatsioon!B904)</f>
        <v/>
      </c>
      <c r="C903" s="39" t="str">
        <f>IF(Eksplikatsioon!C904=0,"",Eksplikatsioon!C904)</f>
        <v/>
      </c>
      <c r="D903" s="39" t="str">
        <f>IF(Eksplikatsioon!D904=0,"",Eksplikatsioon!D904)</f>
        <v/>
      </c>
      <c r="E903" s="39" t="str">
        <f>IF(Eksplikatsioon!F904=0,"",Eksplikatsioon!F904)</f>
        <v/>
      </c>
      <c r="F903" s="39" t="str">
        <f>IF(Eksplikatsioon!G904=0,"",Eksplikatsioon!G904)</f>
        <v/>
      </c>
      <c r="G903" s="39" t="str">
        <f>IF(Eksplikatsioon!I904=0,"",Eksplikatsioon!I904)</f>
        <v/>
      </c>
      <c r="H903" s="39" t="str">
        <f>IF(Eksplikatsioon!J904=0,"",Eksplikatsioon!J904)</f>
        <v/>
      </c>
      <c r="I903" s="39" t="str">
        <f>IF(Eksplikatsioon!K904=0,"",Eksplikatsioon!K904)</f>
        <v/>
      </c>
    </row>
    <row r="904" spans="1:9" x14ac:dyDescent="0.25">
      <c r="A904" s="39" t="str">
        <f>IF(Eksplikatsioon!A905=0,"",Eksplikatsioon!A905)</f>
        <v/>
      </c>
      <c r="B904" s="39" t="str">
        <f>IF(Eksplikatsioon!B905=0,"",Eksplikatsioon!B905)</f>
        <v/>
      </c>
      <c r="C904" s="39" t="str">
        <f>IF(Eksplikatsioon!C905=0,"",Eksplikatsioon!C905)</f>
        <v/>
      </c>
      <c r="D904" s="39" t="str">
        <f>IF(Eksplikatsioon!D905=0,"",Eksplikatsioon!D905)</f>
        <v/>
      </c>
      <c r="E904" s="39" t="str">
        <f>IF(Eksplikatsioon!F905=0,"",Eksplikatsioon!F905)</f>
        <v/>
      </c>
      <c r="F904" s="39" t="str">
        <f>IF(Eksplikatsioon!G905=0,"",Eksplikatsioon!G905)</f>
        <v/>
      </c>
      <c r="G904" s="39" t="str">
        <f>IF(Eksplikatsioon!I905=0,"",Eksplikatsioon!I905)</f>
        <v/>
      </c>
      <c r="H904" s="39" t="str">
        <f>IF(Eksplikatsioon!J905=0,"",Eksplikatsioon!J905)</f>
        <v/>
      </c>
      <c r="I904" s="39" t="str">
        <f>IF(Eksplikatsioon!K905=0,"",Eksplikatsioon!K905)</f>
        <v/>
      </c>
    </row>
    <row r="905" spans="1:9" x14ac:dyDescent="0.25">
      <c r="A905" s="39" t="str">
        <f>IF(Eksplikatsioon!A906=0,"",Eksplikatsioon!A906)</f>
        <v/>
      </c>
      <c r="B905" s="39" t="str">
        <f>IF(Eksplikatsioon!B906=0,"",Eksplikatsioon!B906)</f>
        <v/>
      </c>
      <c r="C905" s="39" t="str">
        <f>IF(Eksplikatsioon!C906=0,"",Eksplikatsioon!C906)</f>
        <v/>
      </c>
      <c r="D905" s="39" t="str">
        <f>IF(Eksplikatsioon!D906=0,"",Eksplikatsioon!D906)</f>
        <v/>
      </c>
      <c r="E905" s="39" t="str">
        <f>IF(Eksplikatsioon!F906=0,"",Eksplikatsioon!F906)</f>
        <v/>
      </c>
      <c r="F905" s="39" t="str">
        <f>IF(Eksplikatsioon!G906=0,"",Eksplikatsioon!G906)</f>
        <v/>
      </c>
      <c r="G905" s="39" t="str">
        <f>IF(Eksplikatsioon!I906=0,"",Eksplikatsioon!I906)</f>
        <v/>
      </c>
      <c r="H905" s="39" t="str">
        <f>IF(Eksplikatsioon!J906=0,"",Eksplikatsioon!J906)</f>
        <v/>
      </c>
      <c r="I905" s="39" t="str">
        <f>IF(Eksplikatsioon!K906=0,"",Eksplikatsioon!K906)</f>
        <v/>
      </c>
    </row>
    <row r="906" spans="1:9" x14ac:dyDescent="0.25">
      <c r="A906" s="39" t="str">
        <f>IF(Eksplikatsioon!A907=0,"",Eksplikatsioon!A907)</f>
        <v/>
      </c>
      <c r="B906" s="39" t="str">
        <f>IF(Eksplikatsioon!B907=0,"",Eksplikatsioon!B907)</f>
        <v/>
      </c>
      <c r="C906" s="39" t="str">
        <f>IF(Eksplikatsioon!C907=0,"",Eksplikatsioon!C907)</f>
        <v/>
      </c>
      <c r="D906" s="39" t="str">
        <f>IF(Eksplikatsioon!D907=0,"",Eksplikatsioon!D907)</f>
        <v/>
      </c>
      <c r="E906" s="39" t="str">
        <f>IF(Eksplikatsioon!F907=0,"",Eksplikatsioon!F907)</f>
        <v/>
      </c>
      <c r="F906" s="39" t="str">
        <f>IF(Eksplikatsioon!G907=0,"",Eksplikatsioon!G907)</f>
        <v/>
      </c>
      <c r="G906" s="39" t="str">
        <f>IF(Eksplikatsioon!I907=0,"",Eksplikatsioon!I907)</f>
        <v/>
      </c>
      <c r="H906" s="39" t="str">
        <f>IF(Eksplikatsioon!J907=0,"",Eksplikatsioon!J907)</f>
        <v/>
      </c>
      <c r="I906" s="39" t="str">
        <f>IF(Eksplikatsioon!K907=0,"",Eksplikatsioon!K907)</f>
        <v/>
      </c>
    </row>
    <row r="907" spans="1:9" x14ac:dyDescent="0.25">
      <c r="A907" s="39" t="str">
        <f>IF(Eksplikatsioon!A908=0,"",Eksplikatsioon!A908)</f>
        <v/>
      </c>
      <c r="B907" s="39" t="str">
        <f>IF(Eksplikatsioon!B908=0,"",Eksplikatsioon!B908)</f>
        <v/>
      </c>
      <c r="C907" s="39" t="str">
        <f>IF(Eksplikatsioon!C908=0,"",Eksplikatsioon!C908)</f>
        <v/>
      </c>
      <c r="D907" s="39" t="str">
        <f>IF(Eksplikatsioon!D908=0,"",Eksplikatsioon!D908)</f>
        <v/>
      </c>
      <c r="E907" s="39" t="str">
        <f>IF(Eksplikatsioon!F908=0,"",Eksplikatsioon!F908)</f>
        <v/>
      </c>
      <c r="F907" s="39" t="str">
        <f>IF(Eksplikatsioon!G908=0,"",Eksplikatsioon!G908)</f>
        <v/>
      </c>
      <c r="G907" s="39" t="str">
        <f>IF(Eksplikatsioon!I908=0,"",Eksplikatsioon!I908)</f>
        <v/>
      </c>
      <c r="H907" s="39" t="str">
        <f>IF(Eksplikatsioon!J908=0,"",Eksplikatsioon!J908)</f>
        <v/>
      </c>
      <c r="I907" s="39" t="str">
        <f>IF(Eksplikatsioon!K908=0,"",Eksplikatsioon!K908)</f>
        <v/>
      </c>
    </row>
    <row r="908" spans="1:9" x14ac:dyDescent="0.25">
      <c r="A908" s="39" t="str">
        <f>IF(Eksplikatsioon!A909=0,"",Eksplikatsioon!A909)</f>
        <v/>
      </c>
      <c r="B908" s="39" t="str">
        <f>IF(Eksplikatsioon!B909=0,"",Eksplikatsioon!B909)</f>
        <v/>
      </c>
      <c r="C908" s="39" t="str">
        <f>IF(Eksplikatsioon!C909=0,"",Eksplikatsioon!C909)</f>
        <v/>
      </c>
      <c r="D908" s="39" t="str">
        <f>IF(Eksplikatsioon!D909=0,"",Eksplikatsioon!D909)</f>
        <v/>
      </c>
      <c r="E908" s="39" t="str">
        <f>IF(Eksplikatsioon!F909=0,"",Eksplikatsioon!F909)</f>
        <v/>
      </c>
      <c r="F908" s="39" t="str">
        <f>IF(Eksplikatsioon!G909=0,"",Eksplikatsioon!G909)</f>
        <v/>
      </c>
      <c r="G908" s="39" t="str">
        <f>IF(Eksplikatsioon!I909=0,"",Eksplikatsioon!I909)</f>
        <v/>
      </c>
      <c r="H908" s="39" t="str">
        <f>IF(Eksplikatsioon!J909=0,"",Eksplikatsioon!J909)</f>
        <v/>
      </c>
      <c r="I908" s="39" t="str">
        <f>IF(Eksplikatsioon!K909=0,"",Eksplikatsioon!K909)</f>
        <v/>
      </c>
    </row>
    <row r="909" spans="1:9" x14ac:dyDescent="0.25">
      <c r="A909" s="39" t="str">
        <f>IF(Eksplikatsioon!A910=0,"",Eksplikatsioon!A910)</f>
        <v/>
      </c>
      <c r="B909" s="39" t="str">
        <f>IF(Eksplikatsioon!B910=0,"",Eksplikatsioon!B910)</f>
        <v/>
      </c>
      <c r="C909" s="39" t="str">
        <f>IF(Eksplikatsioon!C910=0,"",Eksplikatsioon!C910)</f>
        <v/>
      </c>
      <c r="D909" s="39" t="str">
        <f>IF(Eksplikatsioon!D910=0,"",Eksplikatsioon!D910)</f>
        <v/>
      </c>
      <c r="E909" s="39" t="str">
        <f>IF(Eksplikatsioon!F910=0,"",Eksplikatsioon!F910)</f>
        <v/>
      </c>
      <c r="F909" s="39" t="str">
        <f>IF(Eksplikatsioon!G910=0,"",Eksplikatsioon!G910)</f>
        <v/>
      </c>
      <c r="G909" s="39" t="str">
        <f>IF(Eksplikatsioon!I910=0,"",Eksplikatsioon!I910)</f>
        <v/>
      </c>
      <c r="H909" s="39" t="str">
        <f>IF(Eksplikatsioon!J910=0,"",Eksplikatsioon!J910)</f>
        <v/>
      </c>
      <c r="I909" s="39" t="str">
        <f>IF(Eksplikatsioon!K910=0,"",Eksplikatsioon!K910)</f>
        <v/>
      </c>
    </row>
    <row r="910" spans="1:9" x14ac:dyDescent="0.25">
      <c r="A910" s="39" t="str">
        <f>IF(Eksplikatsioon!A911=0,"",Eksplikatsioon!A911)</f>
        <v/>
      </c>
      <c r="B910" s="39" t="str">
        <f>IF(Eksplikatsioon!B911=0,"",Eksplikatsioon!B911)</f>
        <v/>
      </c>
      <c r="C910" s="39" t="str">
        <f>IF(Eksplikatsioon!C911=0,"",Eksplikatsioon!C911)</f>
        <v/>
      </c>
      <c r="D910" s="39" t="str">
        <f>IF(Eksplikatsioon!D911=0,"",Eksplikatsioon!D911)</f>
        <v/>
      </c>
      <c r="E910" s="39" t="str">
        <f>IF(Eksplikatsioon!F911=0,"",Eksplikatsioon!F911)</f>
        <v/>
      </c>
      <c r="F910" s="39" t="str">
        <f>IF(Eksplikatsioon!G911=0,"",Eksplikatsioon!G911)</f>
        <v/>
      </c>
      <c r="G910" s="39" t="str">
        <f>IF(Eksplikatsioon!I911=0,"",Eksplikatsioon!I911)</f>
        <v/>
      </c>
      <c r="H910" s="39" t="str">
        <f>IF(Eksplikatsioon!J911=0,"",Eksplikatsioon!J911)</f>
        <v/>
      </c>
      <c r="I910" s="39" t="str">
        <f>IF(Eksplikatsioon!K911=0,"",Eksplikatsioon!K911)</f>
        <v/>
      </c>
    </row>
    <row r="911" spans="1:9" x14ac:dyDescent="0.25">
      <c r="A911" s="39" t="str">
        <f>IF(Eksplikatsioon!A912=0,"",Eksplikatsioon!A912)</f>
        <v/>
      </c>
      <c r="B911" s="39" t="str">
        <f>IF(Eksplikatsioon!B912=0,"",Eksplikatsioon!B912)</f>
        <v/>
      </c>
      <c r="C911" s="39" t="str">
        <f>IF(Eksplikatsioon!C912=0,"",Eksplikatsioon!C912)</f>
        <v/>
      </c>
      <c r="D911" s="39" t="str">
        <f>IF(Eksplikatsioon!D912=0,"",Eksplikatsioon!D912)</f>
        <v/>
      </c>
      <c r="E911" s="39" t="str">
        <f>IF(Eksplikatsioon!F912=0,"",Eksplikatsioon!F912)</f>
        <v/>
      </c>
      <c r="F911" s="39" t="str">
        <f>IF(Eksplikatsioon!G912=0,"",Eksplikatsioon!G912)</f>
        <v/>
      </c>
      <c r="G911" s="39" t="str">
        <f>IF(Eksplikatsioon!I912=0,"",Eksplikatsioon!I912)</f>
        <v/>
      </c>
      <c r="H911" s="39" t="str">
        <f>IF(Eksplikatsioon!J912=0,"",Eksplikatsioon!J912)</f>
        <v/>
      </c>
      <c r="I911" s="39" t="str">
        <f>IF(Eksplikatsioon!K912=0,"",Eksplikatsioon!K912)</f>
        <v/>
      </c>
    </row>
    <row r="912" spans="1:9" x14ac:dyDescent="0.25">
      <c r="A912" s="39" t="str">
        <f>IF(Eksplikatsioon!A913=0,"",Eksplikatsioon!A913)</f>
        <v/>
      </c>
      <c r="B912" s="39" t="str">
        <f>IF(Eksplikatsioon!B913=0,"",Eksplikatsioon!B913)</f>
        <v/>
      </c>
      <c r="C912" s="39" t="str">
        <f>IF(Eksplikatsioon!C913=0,"",Eksplikatsioon!C913)</f>
        <v/>
      </c>
      <c r="D912" s="39" t="str">
        <f>IF(Eksplikatsioon!D913=0,"",Eksplikatsioon!D913)</f>
        <v/>
      </c>
      <c r="E912" s="39" t="str">
        <f>IF(Eksplikatsioon!F913=0,"",Eksplikatsioon!F913)</f>
        <v/>
      </c>
      <c r="F912" s="39" t="str">
        <f>IF(Eksplikatsioon!G913=0,"",Eksplikatsioon!G913)</f>
        <v/>
      </c>
      <c r="G912" s="39" t="str">
        <f>IF(Eksplikatsioon!I913=0,"",Eksplikatsioon!I913)</f>
        <v/>
      </c>
      <c r="H912" s="39" t="str">
        <f>IF(Eksplikatsioon!J913=0,"",Eksplikatsioon!J913)</f>
        <v/>
      </c>
      <c r="I912" s="39" t="str">
        <f>IF(Eksplikatsioon!K913=0,"",Eksplikatsioon!K913)</f>
        <v/>
      </c>
    </row>
    <row r="913" spans="1:9" x14ac:dyDescent="0.25">
      <c r="A913" s="39" t="str">
        <f>IF(Eksplikatsioon!A914=0,"",Eksplikatsioon!A914)</f>
        <v/>
      </c>
      <c r="B913" s="39" t="str">
        <f>IF(Eksplikatsioon!B914=0,"",Eksplikatsioon!B914)</f>
        <v/>
      </c>
      <c r="C913" s="39" t="str">
        <f>IF(Eksplikatsioon!C914=0,"",Eksplikatsioon!C914)</f>
        <v/>
      </c>
      <c r="D913" s="39" t="str">
        <f>IF(Eksplikatsioon!D914=0,"",Eksplikatsioon!D914)</f>
        <v/>
      </c>
      <c r="E913" s="39" t="str">
        <f>IF(Eksplikatsioon!F914=0,"",Eksplikatsioon!F914)</f>
        <v/>
      </c>
      <c r="F913" s="39" t="str">
        <f>IF(Eksplikatsioon!G914=0,"",Eksplikatsioon!G914)</f>
        <v/>
      </c>
      <c r="G913" s="39" t="str">
        <f>IF(Eksplikatsioon!I914=0,"",Eksplikatsioon!I914)</f>
        <v/>
      </c>
      <c r="H913" s="39" t="str">
        <f>IF(Eksplikatsioon!J914=0,"",Eksplikatsioon!J914)</f>
        <v/>
      </c>
      <c r="I913" s="39" t="str">
        <f>IF(Eksplikatsioon!K914=0,"",Eksplikatsioon!K914)</f>
        <v/>
      </c>
    </row>
    <row r="914" spans="1:9" x14ac:dyDescent="0.25">
      <c r="A914" s="39" t="str">
        <f>IF(Eksplikatsioon!A915=0,"",Eksplikatsioon!A915)</f>
        <v/>
      </c>
      <c r="B914" s="39" t="str">
        <f>IF(Eksplikatsioon!B915=0,"",Eksplikatsioon!B915)</f>
        <v/>
      </c>
      <c r="C914" s="39" t="str">
        <f>IF(Eksplikatsioon!C915=0,"",Eksplikatsioon!C915)</f>
        <v/>
      </c>
      <c r="D914" s="39" t="str">
        <f>IF(Eksplikatsioon!D915=0,"",Eksplikatsioon!D915)</f>
        <v/>
      </c>
      <c r="E914" s="39" t="str">
        <f>IF(Eksplikatsioon!F915=0,"",Eksplikatsioon!F915)</f>
        <v/>
      </c>
      <c r="F914" s="39" t="str">
        <f>IF(Eksplikatsioon!G915=0,"",Eksplikatsioon!G915)</f>
        <v/>
      </c>
      <c r="G914" s="39" t="str">
        <f>IF(Eksplikatsioon!I915=0,"",Eksplikatsioon!I915)</f>
        <v/>
      </c>
      <c r="H914" s="39" t="str">
        <f>IF(Eksplikatsioon!J915=0,"",Eksplikatsioon!J915)</f>
        <v/>
      </c>
      <c r="I914" s="39" t="str">
        <f>IF(Eksplikatsioon!K915=0,"",Eksplikatsioon!K915)</f>
        <v/>
      </c>
    </row>
    <row r="915" spans="1:9" x14ac:dyDescent="0.25">
      <c r="A915" s="39" t="str">
        <f>IF(Eksplikatsioon!A916=0,"",Eksplikatsioon!A916)</f>
        <v/>
      </c>
      <c r="B915" s="39" t="str">
        <f>IF(Eksplikatsioon!B916=0,"",Eksplikatsioon!B916)</f>
        <v/>
      </c>
      <c r="C915" s="39" t="str">
        <f>IF(Eksplikatsioon!C916=0,"",Eksplikatsioon!C916)</f>
        <v/>
      </c>
      <c r="D915" s="39" t="str">
        <f>IF(Eksplikatsioon!D916=0,"",Eksplikatsioon!D916)</f>
        <v/>
      </c>
      <c r="E915" s="39" t="str">
        <f>IF(Eksplikatsioon!F916=0,"",Eksplikatsioon!F916)</f>
        <v/>
      </c>
      <c r="F915" s="39" t="str">
        <f>IF(Eksplikatsioon!G916=0,"",Eksplikatsioon!G916)</f>
        <v/>
      </c>
      <c r="G915" s="39" t="str">
        <f>IF(Eksplikatsioon!I916=0,"",Eksplikatsioon!I916)</f>
        <v/>
      </c>
      <c r="H915" s="39" t="str">
        <f>IF(Eksplikatsioon!J916=0,"",Eksplikatsioon!J916)</f>
        <v/>
      </c>
      <c r="I915" s="39" t="str">
        <f>IF(Eksplikatsioon!K916=0,"",Eksplikatsioon!K916)</f>
        <v/>
      </c>
    </row>
    <row r="916" spans="1:9" x14ac:dyDescent="0.25">
      <c r="A916" s="39" t="str">
        <f>IF(Eksplikatsioon!A917=0,"",Eksplikatsioon!A917)</f>
        <v/>
      </c>
      <c r="B916" s="39" t="str">
        <f>IF(Eksplikatsioon!B917=0,"",Eksplikatsioon!B917)</f>
        <v/>
      </c>
      <c r="C916" s="39" t="str">
        <f>IF(Eksplikatsioon!C917=0,"",Eksplikatsioon!C917)</f>
        <v/>
      </c>
      <c r="D916" s="39" t="str">
        <f>IF(Eksplikatsioon!D917=0,"",Eksplikatsioon!D917)</f>
        <v/>
      </c>
      <c r="E916" s="39" t="str">
        <f>IF(Eksplikatsioon!F917=0,"",Eksplikatsioon!F917)</f>
        <v/>
      </c>
      <c r="F916" s="39" t="str">
        <f>IF(Eksplikatsioon!G917=0,"",Eksplikatsioon!G917)</f>
        <v/>
      </c>
      <c r="G916" s="39" t="str">
        <f>IF(Eksplikatsioon!I917=0,"",Eksplikatsioon!I917)</f>
        <v/>
      </c>
      <c r="H916" s="39" t="str">
        <f>IF(Eksplikatsioon!J917=0,"",Eksplikatsioon!J917)</f>
        <v/>
      </c>
      <c r="I916" s="39" t="str">
        <f>IF(Eksplikatsioon!K917=0,"",Eksplikatsioon!K917)</f>
        <v/>
      </c>
    </row>
    <row r="917" spans="1:9" x14ac:dyDescent="0.25">
      <c r="A917" s="39" t="str">
        <f>IF(Eksplikatsioon!A918=0,"",Eksplikatsioon!A918)</f>
        <v/>
      </c>
      <c r="B917" s="39" t="str">
        <f>IF(Eksplikatsioon!B918=0,"",Eksplikatsioon!B918)</f>
        <v/>
      </c>
      <c r="C917" s="39" t="str">
        <f>IF(Eksplikatsioon!C918=0,"",Eksplikatsioon!C918)</f>
        <v/>
      </c>
      <c r="D917" s="39" t="str">
        <f>IF(Eksplikatsioon!D918=0,"",Eksplikatsioon!D918)</f>
        <v/>
      </c>
      <c r="E917" s="39" t="str">
        <f>IF(Eksplikatsioon!F918=0,"",Eksplikatsioon!F918)</f>
        <v/>
      </c>
      <c r="F917" s="39" t="str">
        <f>IF(Eksplikatsioon!G918=0,"",Eksplikatsioon!G918)</f>
        <v/>
      </c>
      <c r="G917" s="39" t="str">
        <f>IF(Eksplikatsioon!I918=0,"",Eksplikatsioon!I918)</f>
        <v/>
      </c>
      <c r="H917" s="39" t="str">
        <f>IF(Eksplikatsioon!J918=0,"",Eksplikatsioon!J918)</f>
        <v/>
      </c>
      <c r="I917" s="39" t="str">
        <f>IF(Eksplikatsioon!K918=0,"",Eksplikatsioon!K918)</f>
        <v/>
      </c>
    </row>
    <row r="918" spans="1:9" x14ac:dyDescent="0.25">
      <c r="A918" s="39" t="str">
        <f>IF(Eksplikatsioon!A919=0,"",Eksplikatsioon!A919)</f>
        <v/>
      </c>
      <c r="B918" s="39" t="str">
        <f>IF(Eksplikatsioon!B919=0,"",Eksplikatsioon!B919)</f>
        <v/>
      </c>
      <c r="C918" s="39" t="str">
        <f>IF(Eksplikatsioon!C919=0,"",Eksplikatsioon!C919)</f>
        <v/>
      </c>
      <c r="D918" s="39" t="str">
        <f>IF(Eksplikatsioon!D919=0,"",Eksplikatsioon!D919)</f>
        <v/>
      </c>
      <c r="E918" s="39" t="str">
        <f>IF(Eksplikatsioon!F919=0,"",Eksplikatsioon!F919)</f>
        <v/>
      </c>
      <c r="F918" s="39" t="str">
        <f>IF(Eksplikatsioon!G919=0,"",Eksplikatsioon!G919)</f>
        <v/>
      </c>
      <c r="G918" s="39" t="str">
        <f>IF(Eksplikatsioon!I919=0,"",Eksplikatsioon!I919)</f>
        <v/>
      </c>
      <c r="H918" s="39" t="str">
        <f>IF(Eksplikatsioon!J919=0,"",Eksplikatsioon!J919)</f>
        <v/>
      </c>
      <c r="I918" s="39" t="str">
        <f>IF(Eksplikatsioon!K919=0,"",Eksplikatsioon!K919)</f>
        <v/>
      </c>
    </row>
    <row r="919" spans="1:9" x14ac:dyDescent="0.25">
      <c r="A919" s="39" t="str">
        <f>IF(Eksplikatsioon!A920=0,"",Eksplikatsioon!A920)</f>
        <v/>
      </c>
      <c r="B919" s="39" t="str">
        <f>IF(Eksplikatsioon!B920=0,"",Eksplikatsioon!B920)</f>
        <v/>
      </c>
      <c r="C919" s="39" t="str">
        <f>IF(Eksplikatsioon!C920=0,"",Eksplikatsioon!C920)</f>
        <v/>
      </c>
      <c r="D919" s="39" t="str">
        <f>IF(Eksplikatsioon!D920=0,"",Eksplikatsioon!D920)</f>
        <v/>
      </c>
      <c r="E919" s="39" t="str">
        <f>IF(Eksplikatsioon!F920=0,"",Eksplikatsioon!F920)</f>
        <v/>
      </c>
      <c r="F919" s="39" t="str">
        <f>IF(Eksplikatsioon!G920=0,"",Eksplikatsioon!G920)</f>
        <v/>
      </c>
      <c r="G919" s="39" t="str">
        <f>IF(Eksplikatsioon!I920=0,"",Eksplikatsioon!I920)</f>
        <v/>
      </c>
      <c r="H919" s="39" t="str">
        <f>IF(Eksplikatsioon!J920=0,"",Eksplikatsioon!J920)</f>
        <v/>
      </c>
      <c r="I919" s="39" t="str">
        <f>IF(Eksplikatsioon!K920=0,"",Eksplikatsioon!K920)</f>
        <v/>
      </c>
    </row>
    <row r="920" spans="1:9" x14ac:dyDescent="0.25">
      <c r="A920" s="39" t="str">
        <f>IF(Eksplikatsioon!A921=0,"",Eksplikatsioon!A921)</f>
        <v/>
      </c>
      <c r="B920" s="39" t="str">
        <f>IF(Eksplikatsioon!B921=0,"",Eksplikatsioon!B921)</f>
        <v/>
      </c>
      <c r="C920" s="39" t="str">
        <f>IF(Eksplikatsioon!C921=0,"",Eksplikatsioon!C921)</f>
        <v/>
      </c>
      <c r="D920" s="39" t="str">
        <f>IF(Eksplikatsioon!D921=0,"",Eksplikatsioon!D921)</f>
        <v/>
      </c>
      <c r="E920" s="39" t="str">
        <f>IF(Eksplikatsioon!F921=0,"",Eksplikatsioon!F921)</f>
        <v/>
      </c>
      <c r="F920" s="39" t="str">
        <f>IF(Eksplikatsioon!G921=0,"",Eksplikatsioon!G921)</f>
        <v/>
      </c>
      <c r="G920" s="39" t="str">
        <f>IF(Eksplikatsioon!I921=0,"",Eksplikatsioon!I921)</f>
        <v/>
      </c>
      <c r="H920" s="39" t="str">
        <f>IF(Eksplikatsioon!J921=0,"",Eksplikatsioon!J921)</f>
        <v/>
      </c>
      <c r="I920" s="39" t="str">
        <f>IF(Eksplikatsioon!K921=0,"",Eksplikatsioon!K921)</f>
        <v/>
      </c>
    </row>
    <row r="921" spans="1:9" x14ac:dyDescent="0.25">
      <c r="A921" s="39" t="str">
        <f>IF(Eksplikatsioon!A922=0,"",Eksplikatsioon!A922)</f>
        <v/>
      </c>
      <c r="B921" s="39" t="str">
        <f>IF(Eksplikatsioon!B922=0,"",Eksplikatsioon!B922)</f>
        <v/>
      </c>
      <c r="C921" s="39" t="str">
        <f>IF(Eksplikatsioon!C922=0,"",Eksplikatsioon!C922)</f>
        <v/>
      </c>
      <c r="D921" s="39" t="str">
        <f>IF(Eksplikatsioon!D922=0,"",Eksplikatsioon!D922)</f>
        <v/>
      </c>
      <c r="E921" s="39" t="str">
        <f>IF(Eksplikatsioon!F922=0,"",Eksplikatsioon!F922)</f>
        <v/>
      </c>
      <c r="F921" s="39" t="str">
        <f>IF(Eksplikatsioon!G922=0,"",Eksplikatsioon!G922)</f>
        <v/>
      </c>
      <c r="G921" s="39" t="str">
        <f>IF(Eksplikatsioon!I922=0,"",Eksplikatsioon!I922)</f>
        <v/>
      </c>
      <c r="H921" s="39" t="str">
        <f>IF(Eksplikatsioon!J922=0,"",Eksplikatsioon!J922)</f>
        <v/>
      </c>
      <c r="I921" s="39" t="str">
        <f>IF(Eksplikatsioon!K922=0,"",Eksplikatsioon!K922)</f>
        <v/>
      </c>
    </row>
    <row r="922" spans="1:9" x14ac:dyDescent="0.25">
      <c r="A922" s="39" t="str">
        <f>IF(Eksplikatsioon!A923=0,"",Eksplikatsioon!A923)</f>
        <v/>
      </c>
      <c r="B922" s="39" t="str">
        <f>IF(Eksplikatsioon!B923=0,"",Eksplikatsioon!B923)</f>
        <v/>
      </c>
      <c r="C922" s="39" t="str">
        <f>IF(Eksplikatsioon!C923=0,"",Eksplikatsioon!C923)</f>
        <v/>
      </c>
      <c r="D922" s="39" t="str">
        <f>IF(Eksplikatsioon!D923=0,"",Eksplikatsioon!D923)</f>
        <v/>
      </c>
      <c r="E922" s="39" t="str">
        <f>IF(Eksplikatsioon!F923=0,"",Eksplikatsioon!F923)</f>
        <v/>
      </c>
      <c r="F922" s="39" t="str">
        <f>IF(Eksplikatsioon!G923=0,"",Eksplikatsioon!G923)</f>
        <v/>
      </c>
      <c r="G922" s="39" t="str">
        <f>IF(Eksplikatsioon!I923=0,"",Eksplikatsioon!I923)</f>
        <v/>
      </c>
      <c r="H922" s="39" t="str">
        <f>IF(Eksplikatsioon!J923=0,"",Eksplikatsioon!J923)</f>
        <v/>
      </c>
      <c r="I922" s="39" t="str">
        <f>IF(Eksplikatsioon!K923=0,"",Eksplikatsioon!K923)</f>
        <v/>
      </c>
    </row>
    <row r="923" spans="1:9" x14ac:dyDescent="0.25">
      <c r="A923" s="39" t="str">
        <f>IF(Eksplikatsioon!A924=0,"",Eksplikatsioon!A924)</f>
        <v/>
      </c>
      <c r="B923" s="39" t="str">
        <f>IF(Eksplikatsioon!B924=0,"",Eksplikatsioon!B924)</f>
        <v/>
      </c>
      <c r="C923" s="39" t="str">
        <f>IF(Eksplikatsioon!C924=0,"",Eksplikatsioon!C924)</f>
        <v/>
      </c>
      <c r="D923" s="39" t="str">
        <f>IF(Eksplikatsioon!D924=0,"",Eksplikatsioon!D924)</f>
        <v/>
      </c>
      <c r="E923" s="39" t="str">
        <f>IF(Eksplikatsioon!F924=0,"",Eksplikatsioon!F924)</f>
        <v/>
      </c>
      <c r="F923" s="39" t="str">
        <f>IF(Eksplikatsioon!G924=0,"",Eksplikatsioon!G924)</f>
        <v/>
      </c>
      <c r="G923" s="39" t="str">
        <f>IF(Eksplikatsioon!I924=0,"",Eksplikatsioon!I924)</f>
        <v/>
      </c>
      <c r="H923" s="39" t="str">
        <f>IF(Eksplikatsioon!J924=0,"",Eksplikatsioon!J924)</f>
        <v/>
      </c>
      <c r="I923" s="39" t="str">
        <f>IF(Eksplikatsioon!K924=0,"",Eksplikatsioon!K924)</f>
        <v/>
      </c>
    </row>
    <row r="924" spans="1:9" x14ac:dyDescent="0.25">
      <c r="A924" s="39" t="str">
        <f>IF(Eksplikatsioon!A925=0,"",Eksplikatsioon!A925)</f>
        <v/>
      </c>
      <c r="B924" s="39" t="str">
        <f>IF(Eksplikatsioon!B925=0,"",Eksplikatsioon!B925)</f>
        <v/>
      </c>
      <c r="C924" s="39" t="str">
        <f>IF(Eksplikatsioon!C925=0,"",Eksplikatsioon!C925)</f>
        <v/>
      </c>
      <c r="D924" s="39" t="str">
        <f>IF(Eksplikatsioon!D925=0,"",Eksplikatsioon!D925)</f>
        <v/>
      </c>
      <c r="E924" s="39" t="str">
        <f>IF(Eksplikatsioon!F925=0,"",Eksplikatsioon!F925)</f>
        <v/>
      </c>
      <c r="F924" s="39" t="str">
        <f>IF(Eksplikatsioon!G925=0,"",Eksplikatsioon!G925)</f>
        <v/>
      </c>
      <c r="G924" s="39" t="str">
        <f>IF(Eksplikatsioon!I925=0,"",Eksplikatsioon!I925)</f>
        <v/>
      </c>
      <c r="H924" s="39" t="str">
        <f>IF(Eksplikatsioon!J925=0,"",Eksplikatsioon!J925)</f>
        <v/>
      </c>
      <c r="I924" s="39" t="str">
        <f>IF(Eksplikatsioon!K925=0,"",Eksplikatsioon!K925)</f>
        <v/>
      </c>
    </row>
    <row r="925" spans="1:9" x14ac:dyDescent="0.25">
      <c r="A925" s="39" t="str">
        <f>IF(Eksplikatsioon!A926=0,"",Eksplikatsioon!A926)</f>
        <v/>
      </c>
      <c r="B925" s="39" t="str">
        <f>IF(Eksplikatsioon!B926=0,"",Eksplikatsioon!B926)</f>
        <v/>
      </c>
      <c r="C925" s="39" t="str">
        <f>IF(Eksplikatsioon!C926=0,"",Eksplikatsioon!C926)</f>
        <v/>
      </c>
      <c r="D925" s="39" t="str">
        <f>IF(Eksplikatsioon!D926=0,"",Eksplikatsioon!D926)</f>
        <v/>
      </c>
      <c r="E925" s="39" t="str">
        <f>IF(Eksplikatsioon!F926=0,"",Eksplikatsioon!F926)</f>
        <v/>
      </c>
      <c r="F925" s="39" t="str">
        <f>IF(Eksplikatsioon!G926=0,"",Eksplikatsioon!G926)</f>
        <v/>
      </c>
      <c r="G925" s="39" t="str">
        <f>IF(Eksplikatsioon!I926=0,"",Eksplikatsioon!I926)</f>
        <v/>
      </c>
      <c r="H925" s="39" t="str">
        <f>IF(Eksplikatsioon!J926=0,"",Eksplikatsioon!J926)</f>
        <v/>
      </c>
      <c r="I925" s="39" t="str">
        <f>IF(Eksplikatsioon!K926=0,"",Eksplikatsioon!K926)</f>
        <v/>
      </c>
    </row>
    <row r="926" spans="1:9" x14ac:dyDescent="0.25">
      <c r="A926" s="39" t="str">
        <f>IF(Eksplikatsioon!A927=0,"",Eksplikatsioon!A927)</f>
        <v/>
      </c>
      <c r="B926" s="39" t="str">
        <f>IF(Eksplikatsioon!B927=0,"",Eksplikatsioon!B927)</f>
        <v/>
      </c>
      <c r="C926" s="39" t="str">
        <f>IF(Eksplikatsioon!C927=0,"",Eksplikatsioon!C927)</f>
        <v/>
      </c>
      <c r="D926" s="39" t="str">
        <f>IF(Eksplikatsioon!D927=0,"",Eksplikatsioon!D927)</f>
        <v/>
      </c>
      <c r="E926" s="39" t="str">
        <f>IF(Eksplikatsioon!F927=0,"",Eksplikatsioon!F927)</f>
        <v/>
      </c>
      <c r="F926" s="39" t="str">
        <f>IF(Eksplikatsioon!G927=0,"",Eksplikatsioon!G927)</f>
        <v/>
      </c>
      <c r="G926" s="39" t="str">
        <f>IF(Eksplikatsioon!I927=0,"",Eksplikatsioon!I927)</f>
        <v/>
      </c>
      <c r="H926" s="39" t="str">
        <f>IF(Eksplikatsioon!J927=0,"",Eksplikatsioon!J927)</f>
        <v/>
      </c>
      <c r="I926" s="39" t="str">
        <f>IF(Eksplikatsioon!K927=0,"",Eksplikatsioon!K927)</f>
        <v/>
      </c>
    </row>
    <row r="927" spans="1:9" x14ac:dyDescent="0.25">
      <c r="A927" s="39" t="str">
        <f>IF(Eksplikatsioon!A928=0,"",Eksplikatsioon!A928)</f>
        <v/>
      </c>
      <c r="B927" s="39" t="str">
        <f>IF(Eksplikatsioon!B928=0,"",Eksplikatsioon!B928)</f>
        <v/>
      </c>
      <c r="C927" s="39" t="str">
        <f>IF(Eksplikatsioon!C928=0,"",Eksplikatsioon!C928)</f>
        <v/>
      </c>
      <c r="D927" s="39" t="str">
        <f>IF(Eksplikatsioon!D928=0,"",Eksplikatsioon!D928)</f>
        <v/>
      </c>
      <c r="E927" s="39" t="str">
        <f>IF(Eksplikatsioon!F928=0,"",Eksplikatsioon!F928)</f>
        <v/>
      </c>
      <c r="F927" s="39" t="str">
        <f>IF(Eksplikatsioon!G928=0,"",Eksplikatsioon!G928)</f>
        <v/>
      </c>
      <c r="G927" s="39" t="str">
        <f>IF(Eksplikatsioon!I928=0,"",Eksplikatsioon!I928)</f>
        <v/>
      </c>
      <c r="H927" s="39" t="str">
        <f>IF(Eksplikatsioon!J928=0,"",Eksplikatsioon!J928)</f>
        <v/>
      </c>
      <c r="I927" s="39" t="str">
        <f>IF(Eksplikatsioon!K928=0,"",Eksplikatsioon!K928)</f>
        <v/>
      </c>
    </row>
    <row r="928" spans="1:9" x14ac:dyDescent="0.25">
      <c r="A928" s="39" t="str">
        <f>IF(Eksplikatsioon!A929=0,"",Eksplikatsioon!A929)</f>
        <v/>
      </c>
      <c r="B928" s="39" t="str">
        <f>IF(Eksplikatsioon!B929=0,"",Eksplikatsioon!B929)</f>
        <v/>
      </c>
      <c r="C928" s="39" t="str">
        <f>IF(Eksplikatsioon!C929=0,"",Eksplikatsioon!C929)</f>
        <v/>
      </c>
      <c r="D928" s="39" t="str">
        <f>IF(Eksplikatsioon!D929=0,"",Eksplikatsioon!D929)</f>
        <v/>
      </c>
      <c r="E928" s="39" t="str">
        <f>IF(Eksplikatsioon!F929=0,"",Eksplikatsioon!F929)</f>
        <v/>
      </c>
      <c r="F928" s="39" t="str">
        <f>IF(Eksplikatsioon!G929=0,"",Eksplikatsioon!G929)</f>
        <v/>
      </c>
      <c r="G928" s="39" t="str">
        <f>IF(Eksplikatsioon!I929=0,"",Eksplikatsioon!I929)</f>
        <v/>
      </c>
      <c r="H928" s="39" t="str">
        <f>IF(Eksplikatsioon!J929=0,"",Eksplikatsioon!J929)</f>
        <v/>
      </c>
      <c r="I928" s="39" t="str">
        <f>IF(Eksplikatsioon!K929=0,"",Eksplikatsioon!K929)</f>
        <v/>
      </c>
    </row>
    <row r="929" spans="1:9" x14ac:dyDescent="0.25">
      <c r="A929" s="39" t="str">
        <f>IF(Eksplikatsioon!A930=0,"",Eksplikatsioon!A930)</f>
        <v/>
      </c>
      <c r="B929" s="39" t="str">
        <f>IF(Eksplikatsioon!B930=0,"",Eksplikatsioon!B930)</f>
        <v/>
      </c>
      <c r="C929" s="39" t="str">
        <f>IF(Eksplikatsioon!C930=0,"",Eksplikatsioon!C930)</f>
        <v/>
      </c>
      <c r="D929" s="39" t="str">
        <f>IF(Eksplikatsioon!D930=0,"",Eksplikatsioon!D930)</f>
        <v/>
      </c>
      <c r="E929" s="39" t="str">
        <f>IF(Eksplikatsioon!F930=0,"",Eksplikatsioon!F930)</f>
        <v/>
      </c>
      <c r="F929" s="39" t="str">
        <f>IF(Eksplikatsioon!G930=0,"",Eksplikatsioon!G930)</f>
        <v/>
      </c>
      <c r="G929" s="39" t="str">
        <f>IF(Eksplikatsioon!I930=0,"",Eksplikatsioon!I930)</f>
        <v/>
      </c>
      <c r="H929" s="39" t="str">
        <f>IF(Eksplikatsioon!J930=0,"",Eksplikatsioon!J930)</f>
        <v/>
      </c>
      <c r="I929" s="39" t="str">
        <f>IF(Eksplikatsioon!K930=0,"",Eksplikatsioon!K930)</f>
        <v/>
      </c>
    </row>
    <row r="930" spans="1:9" x14ac:dyDescent="0.25">
      <c r="A930" s="39" t="str">
        <f>IF(Eksplikatsioon!A931=0,"",Eksplikatsioon!A931)</f>
        <v/>
      </c>
      <c r="B930" s="39" t="str">
        <f>IF(Eksplikatsioon!B931=0,"",Eksplikatsioon!B931)</f>
        <v/>
      </c>
      <c r="C930" s="39" t="str">
        <f>IF(Eksplikatsioon!C931=0,"",Eksplikatsioon!C931)</f>
        <v/>
      </c>
      <c r="D930" s="39" t="str">
        <f>IF(Eksplikatsioon!D931=0,"",Eksplikatsioon!D931)</f>
        <v/>
      </c>
      <c r="E930" s="39" t="str">
        <f>IF(Eksplikatsioon!F931=0,"",Eksplikatsioon!F931)</f>
        <v/>
      </c>
      <c r="F930" s="39" t="str">
        <f>IF(Eksplikatsioon!G931=0,"",Eksplikatsioon!G931)</f>
        <v/>
      </c>
      <c r="G930" s="39" t="str">
        <f>IF(Eksplikatsioon!I931=0,"",Eksplikatsioon!I931)</f>
        <v/>
      </c>
      <c r="H930" s="39" t="str">
        <f>IF(Eksplikatsioon!J931=0,"",Eksplikatsioon!J931)</f>
        <v/>
      </c>
      <c r="I930" s="39" t="str">
        <f>IF(Eksplikatsioon!K931=0,"",Eksplikatsioon!K931)</f>
        <v/>
      </c>
    </row>
    <row r="931" spans="1:9" x14ac:dyDescent="0.25">
      <c r="A931" s="39" t="str">
        <f>IF(Eksplikatsioon!A932=0,"",Eksplikatsioon!A932)</f>
        <v/>
      </c>
      <c r="B931" s="39" t="str">
        <f>IF(Eksplikatsioon!B932=0,"",Eksplikatsioon!B932)</f>
        <v/>
      </c>
      <c r="C931" s="39" t="str">
        <f>IF(Eksplikatsioon!C932=0,"",Eksplikatsioon!C932)</f>
        <v/>
      </c>
      <c r="D931" s="39" t="str">
        <f>IF(Eksplikatsioon!D932=0,"",Eksplikatsioon!D932)</f>
        <v/>
      </c>
      <c r="E931" s="39" t="str">
        <f>IF(Eksplikatsioon!F932=0,"",Eksplikatsioon!F932)</f>
        <v/>
      </c>
      <c r="F931" s="39" t="str">
        <f>IF(Eksplikatsioon!G932=0,"",Eksplikatsioon!G932)</f>
        <v/>
      </c>
      <c r="G931" s="39" t="str">
        <f>IF(Eksplikatsioon!I932=0,"",Eksplikatsioon!I932)</f>
        <v/>
      </c>
      <c r="H931" s="39" t="str">
        <f>IF(Eksplikatsioon!J932=0,"",Eksplikatsioon!J932)</f>
        <v/>
      </c>
      <c r="I931" s="39" t="str">
        <f>IF(Eksplikatsioon!K932=0,"",Eksplikatsioon!K932)</f>
        <v/>
      </c>
    </row>
    <row r="932" spans="1:9" x14ac:dyDescent="0.25">
      <c r="A932" s="39" t="str">
        <f>IF(Eksplikatsioon!A933=0,"",Eksplikatsioon!A933)</f>
        <v/>
      </c>
      <c r="B932" s="39" t="str">
        <f>IF(Eksplikatsioon!B933=0,"",Eksplikatsioon!B933)</f>
        <v/>
      </c>
      <c r="C932" s="39" t="str">
        <f>IF(Eksplikatsioon!C933=0,"",Eksplikatsioon!C933)</f>
        <v/>
      </c>
      <c r="D932" s="39" t="str">
        <f>IF(Eksplikatsioon!D933=0,"",Eksplikatsioon!D933)</f>
        <v/>
      </c>
      <c r="E932" s="39" t="str">
        <f>IF(Eksplikatsioon!F933=0,"",Eksplikatsioon!F933)</f>
        <v/>
      </c>
      <c r="F932" s="39" t="str">
        <f>IF(Eksplikatsioon!G933=0,"",Eksplikatsioon!G933)</f>
        <v/>
      </c>
      <c r="G932" s="39" t="str">
        <f>IF(Eksplikatsioon!I933=0,"",Eksplikatsioon!I933)</f>
        <v/>
      </c>
      <c r="H932" s="39" t="str">
        <f>IF(Eksplikatsioon!J933=0,"",Eksplikatsioon!J933)</f>
        <v/>
      </c>
      <c r="I932" s="39" t="str">
        <f>IF(Eksplikatsioon!K933=0,"",Eksplikatsioon!K933)</f>
        <v/>
      </c>
    </row>
    <row r="933" spans="1:9" x14ac:dyDescent="0.25">
      <c r="A933" s="39" t="str">
        <f>IF(Eksplikatsioon!A934=0,"",Eksplikatsioon!A934)</f>
        <v/>
      </c>
      <c r="B933" s="39" t="str">
        <f>IF(Eksplikatsioon!B934=0,"",Eksplikatsioon!B934)</f>
        <v/>
      </c>
      <c r="C933" s="39" t="str">
        <f>IF(Eksplikatsioon!C934=0,"",Eksplikatsioon!C934)</f>
        <v/>
      </c>
      <c r="D933" s="39" t="str">
        <f>IF(Eksplikatsioon!D934=0,"",Eksplikatsioon!D934)</f>
        <v/>
      </c>
      <c r="E933" s="39" t="str">
        <f>IF(Eksplikatsioon!F934=0,"",Eksplikatsioon!F934)</f>
        <v/>
      </c>
      <c r="F933" s="39" t="str">
        <f>IF(Eksplikatsioon!G934=0,"",Eksplikatsioon!G934)</f>
        <v/>
      </c>
      <c r="G933" s="39" t="str">
        <f>IF(Eksplikatsioon!I934=0,"",Eksplikatsioon!I934)</f>
        <v/>
      </c>
      <c r="H933" s="39" t="str">
        <f>IF(Eksplikatsioon!J934=0,"",Eksplikatsioon!J934)</f>
        <v/>
      </c>
      <c r="I933" s="39" t="str">
        <f>IF(Eksplikatsioon!K934=0,"",Eksplikatsioon!K934)</f>
        <v/>
      </c>
    </row>
    <row r="934" spans="1:9" x14ac:dyDescent="0.25">
      <c r="A934" s="39" t="str">
        <f>IF(Eksplikatsioon!A935=0,"",Eksplikatsioon!A935)</f>
        <v/>
      </c>
      <c r="B934" s="39" t="str">
        <f>IF(Eksplikatsioon!B935=0,"",Eksplikatsioon!B935)</f>
        <v/>
      </c>
      <c r="C934" s="39" t="str">
        <f>IF(Eksplikatsioon!C935=0,"",Eksplikatsioon!C935)</f>
        <v/>
      </c>
      <c r="D934" s="39" t="str">
        <f>IF(Eksplikatsioon!D935=0,"",Eksplikatsioon!D935)</f>
        <v/>
      </c>
      <c r="E934" s="39" t="str">
        <f>IF(Eksplikatsioon!F935=0,"",Eksplikatsioon!F935)</f>
        <v/>
      </c>
      <c r="F934" s="39" t="str">
        <f>IF(Eksplikatsioon!G935=0,"",Eksplikatsioon!G935)</f>
        <v/>
      </c>
      <c r="G934" s="39" t="str">
        <f>IF(Eksplikatsioon!I935=0,"",Eksplikatsioon!I935)</f>
        <v/>
      </c>
      <c r="H934" s="39" t="str">
        <f>IF(Eksplikatsioon!J935=0,"",Eksplikatsioon!J935)</f>
        <v/>
      </c>
      <c r="I934" s="39" t="str">
        <f>IF(Eksplikatsioon!K935=0,"",Eksplikatsioon!K935)</f>
        <v/>
      </c>
    </row>
    <row r="935" spans="1:9" x14ac:dyDescent="0.25">
      <c r="A935" s="39" t="str">
        <f>IF(Eksplikatsioon!A936=0,"",Eksplikatsioon!A936)</f>
        <v/>
      </c>
      <c r="B935" s="39" t="str">
        <f>IF(Eksplikatsioon!B936=0,"",Eksplikatsioon!B936)</f>
        <v/>
      </c>
      <c r="C935" s="39" t="str">
        <f>IF(Eksplikatsioon!C936=0,"",Eksplikatsioon!C936)</f>
        <v/>
      </c>
      <c r="D935" s="39" t="str">
        <f>IF(Eksplikatsioon!D936=0,"",Eksplikatsioon!D936)</f>
        <v/>
      </c>
      <c r="E935" s="39" t="str">
        <f>IF(Eksplikatsioon!F936=0,"",Eksplikatsioon!F936)</f>
        <v/>
      </c>
      <c r="F935" s="39" t="str">
        <f>IF(Eksplikatsioon!G936=0,"",Eksplikatsioon!G936)</f>
        <v/>
      </c>
      <c r="G935" s="39" t="str">
        <f>IF(Eksplikatsioon!I936=0,"",Eksplikatsioon!I936)</f>
        <v/>
      </c>
      <c r="H935" s="39" t="str">
        <f>IF(Eksplikatsioon!J936=0,"",Eksplikatsioon!J936)</f>
        <v/>
      </c>
      <c r="I935" s="39" t="str">
        <f>IF(Eksplikatsioon!K936=0,"",Eksplikatsioon!K936)</f>
        <v/>
      </c>
    </row>
    <row r="936" spans="1:9" x14ac:dyDescent="0.25">
      <c r="A936" s="39" t="str">
        <f>IF(Eksplikatsioon!A937=0,"",Eksplikatsioon!A937)</f>
        <v/>
      </c>
      <c r="B936" s="39" t="str">
        <f>IF(Eksplikatsioon!B937=0,"",Eksplikatsioon!B937)</f>
        <v/>
      </c>
      <c r="C936" s="39" t="str">
        <f>IF(Eksplikatsioon!C937=0,"",Eksplikatsioon!C937)</f>
        <v/>
      </c>
      <c r="D936" s="39" t="str">
        <f>IF(Eksplikatsioon!D937=0,"",Eksplikatsioon!D937)</f>
        <v/>
      </c>
      <c r="E936" s="39" t="str">
        <f>IF(Eksplikatsioon!F937=0,"",Eksplikatsioon!F937)</f>
        <v/>
      </c>
      <c r="F936" s="39" t="str">
        <f>IF(Eksplikatsioon!G937=0,"",Eksplikatsioon!G937)</f>
        <v/>
      </c>
      <c r="G936" s="39" t="str">
        <f>IF(Eksplikatsioon!I937=0,"",Eksplikatsioon!I937)</f>
        <v/>
      </c>
      <c r="H936" s="39" t="str">
        <f>IF(Eksplikatsioon!J937=0,"",Eksplikatsioon!J937)</f>
        <v/>
      </c>
      <c r="I936" s="39" t="str">
        <f>IF(Eksplikatsioon!K937=0,"",Eksplikatsioon!K937)</f>
        <v/>
      </c>
    </row>
    <row r="937" spans="1:9" x14ac:dyDescent="0.25">
      <c r="A937" s="39" t="str">
        <f>IF(Eksplikatsioon!A938=0,"",Eksplikatsioon!A938)</f>
        <v/>
      </c>
      <c r="B937" s="39" t="str">
        <f>IF(Eksplikatsioon!B938=0,"",Eksplikatsioon!B938)</f>
        <v/>
      </c>
      <c r="C937" s="39" t="str">
        <f>IF(Eksplikatsioon!C938=0,"",Eksplikatsioon!C938)</f>
        <v/>
      </c>
      <c r="D937" s="39" t="str">
        <f>IF(Eksplikatsioon!D938=0,"",Eksplikatsioon!D938)</f>
        <v/>
      </c>
      <c r="E937" s="39" t="str">
        <f>IF(Eksplikatsioon!F938=0,"",Eksplikatsioon!F938)</f>
        <v/>
      </c>
      <c r="F937" s="39" t="str">
        <f>IF(Eksplikatsioon!G938=0,"",Eksplikatsioon!G938)</f>
        <v/>
      </c>
      <c r="G937" s="39" t="str">
        <f>IF(Eksplikatsioon!I938=0,"",Eksplikatsioon!I938)</f>
        <v/>
      </c>
      <c r="H937" s="39" t="str">
        <f>IF(Eksplikatsioon!J938=0,"",Eksplikatsioon!J938)</f>
        <v/>
      </c>
      <c r="I937" s="39" t="str">
        <f>IF(Eksplikatsioon!K938=0,"",Eksplikatsioon!K938)</f>
        <v/>
      </c>
    </row>
    <row r="938" spans="1:9" x14ac:dyDescent="0.25">
      <c r="A938" s="39" t="str">
        <f>IF(Eksplikatsioon!A939=0,"",Eksplikatsioon!A939)</f>
        <v/>
      </c>
      <c r="B938" s="39" t="str">
        <f>IF(Eksplikatsioon!B939=0,"",Eksplikatsioon!B939)</f>
        <v/>
      </c>
      <c r="C938" s="39" t="str">
        <f>IF(Eksplikatsioon!C939=0,"",Eksplikatsioon!C939)</f>
        <v/>
      </c>
      <c r="D938" s="39" t="str">
        <f>IF(Eksplikatsioon!D939=0,"",Eksplikatsioon!D939)</f>
        <v/>
      </c>
      <c r="E938" s="39" t="str">
        <f>IF(Eksplikatsioon!F939=0,"",Eksplikatsioon!F939)</f>
        <v/>
      </c>
      <c r="F938" s="39" t="str">
        <f>IF(Eksplikatsioon!G939=0,"",Eksplikatsioon!G939)</f>
        <v/>
      </c>
      <c r="G938" s="39" t="str">
        <f>IF(Eksplikatsioon!I939=0,"",Eksplikatsioon!I939)</f>
        <v/>
      </c>
      <c r="H938" s="39" t="str">
        <f>IF(Eksplikatsioon!J939=0,"",Eksplikatsioon!J939)</f>
        <v/>
      </c>
      <c r="I938" s="39" t="str">
        <f>IF(Eksplikatsioon!K939=0,"",Eksplikatsioon!K939)</f>
        <v/>
      </c>
    </row>
    <row r="939" spans="1:9" x14ac:dyDescent="0.25">
      <c r="A939" s="39" t="str">
        <f>IF(Eksplikatsioon!A940=0,"",Eksplikatsioon!A940)</f>
        <v/>
      </c>
      <c r="B939" s="39" t="str">
        <f>IF(Eksplikatsioon!B940=0,"",Eksplikatsioon!B940)</f>
        <v/>
      </c>
      <c r="C939" s="39" t="str">
        <f>IF(Eksplikatsioon!C940=0,"",Eksplikatsioon!C940)</f>
        <v/>
      </c>
      <c r="D939" s="39" t="str">
        <f>IF(Eksplikatsioon!D940=0,"",Eksplikatsioon!D940)</f>
        <v/>
      </c>
      <c r="E939" s="39" t="str">
        <f>IF(Eksplikatsioon!F940=0,"",Eksplikatsioon!F940)</f>
        <v/>
      </c>
      <c r="F939" s="39" t="str">
        <f>IF(Eksplikatsioon!G940=0,"",Eksplikatsioon!G940)</f>
        <v/>
      </c>
      <c r="G939" s="39" t="str">
        <f>IF(Eksplikatsioon!I940=0,"",Eksplikatsioon!I940)</f>
        <v/>
      </c>
      <c r="H939" s="39" t="str">
        <f>IF(Eksplikatsioon!J940=0,"",Eksplikatsioon!J940)</f>
        <v/>
      </c>
      <c r="I939" s="39" t="str">
        <f>IF(Eksplikatsioon!K940=0,"",Eksplikatsioon!K940)</f>
        <v/>
      </c>
    </row>
    <row r="940" spans="1:9" x14ac:dyDescent="0.25">
      <c r="A940" s="39" t="str">
        <f>IF(Eksplikatsioon!A941=0,"",Eksplikatsioon!A941)</f>
        <v/>
      </c>
      <c r="B940" s="39" t="str">
        <f>IF(Eksplikatsioon!B941=0,"",Eksplikatsioon!B941)</f>
        <v/>
      </c>
      <c r="C940" s="39" t="str">
        <f>IF(Eksplikatsioon!C941=0,"",Eksplikatsioon!C941)</f>
        <v/>
      </c>
      <c r="D940" s="39" t="str">
        <f>IF(Eksplikatsioon!D941=0,"",Eksplikatsioon!D941)</f>
        <v/>
      </c>
      <c r="E940" s="39" t="str">
        <f>IF(Eksplikatsioon!F941=0,"",Eksplikatsioon!F941)</f>
        <v/>
      </c>
      <c r="F940" s="39" t="str">
        <f>IF(Eksplikatsioon!G941=0,"",Eksplikatsioon!G941)</f>
        <v/>
      </c>
      <c r="G940" s="39" t="str">
        <f>IF(Eksplikatsioon!I941=0,"",Eksplikatsioon!I941)</f>
        <v/>
      </c>
      <c r="H940" s="39" t="str">
        <f>IF(Eksplikatsioon!J941=0,"",Eksplikatsioon!J941)</f>
        <v/>
      </c>
      <c r="I940" s="39" t="str">
        <f>IF(Eksplikatsioon!K941=0,"",Eksplikatsioon!K941)</f>
        <v/>
      </c>
    </row>
    <row r="941" spans="1:9" x14ac:dyDescent="0.25">
      <c r="A941" s="39" t="str">
        <f>IF(Eksplikatsioon!A942=0,"",Eksplikatsioon!A942)</f>
        <v/>
      </c>
      <c r="B941" s="39" t="str">
        <f>IF(Eksplikatsioon!B942=0,"",Eksplikatsioon!B942)</f>
        <v/>
      </c>
      <c r="C941" s="39" t="str">
        <f>IF(Eksplikatsioon!C942=0,"",Eksplikatsioon!C942)</f>
        <v/>
      </c>
      <c r="D941" s="39" t="str">
        <f>IF(Eksplikatsioon!D942=0,"",Eksplikatsioon!D942)</f>
        <v/>
      </c>
      <c r="E941" s="39" t="str">
        <f>IF(Eksplikatsioon!F942=0,"",Eksplikatsioon!F942)</f>
        <v/>
      </c>
      <c r="F941" s="39" t="str">
        <f>IF(Eksplikatsioon!G942=0,"",Eksplikatsioon!G942)</f>
        <v/>
      </c>
      <c r="G941" s="39" t="str">
        <f>IF(Eksplikatsioon!I942=0,"",Eksplikatsioon!I942)</f>
        <v/>
      </c>
      <c r="H941" s="39" t="str">
        <f>IF(Eksplikatsioon!J942=0,"",Eksplikatsioon!J942)</f>
        <v/>
      </c>
      <c r="I941" s="39" t="str">
        <f>IF(Eksplikatsioon!K942=0,"",Eksplikatsioon!K942)</f>
        <v/>
      </c>
    </row>
    <row r="942" spans="1:9" x14ac:dyDescent="0.25">
      <c r="A942" s="39" t="str">
        <f>IF(Eksplikatsioon!A943=0,"",Eksplikatsioon!A943)</f>
        <v/>
      </c>
      <c r="B942" s="39" t="str">
        <f>IF(Eksplikatsioon!B943=0,"",Eksplikatsioon!B943)</f>
        <v/>
      </c>
      <c r="C942" s="39" t="str">
        <f>IF(Eksplikatsioon!C943=0,"",Eksplikatsioon!C943)</f>
        <v/>
      </c>
      <c r="D942" s="39" t="str">
        <f>IF(Eksplikatsioon!D943=0,"",Eksplikatsioon!D943)</f>
        <v/>
      </c>
      <c r="E942" s="39" t="str">
        <f>IF(Eksplikatsioon!F943=0,"",Eksplikatsioon!F943)</f>
        <v/>
      </c>
      <c r="F942" s="39" t="str">
        <f>IF(Eksplikatsioon!G943=0,"",Eksplikatsioon!G943)</f>
        <v/>
      </c>
      <c r="G942" s="39" t="str">
        <f>IF(Eksplikatsioon!I943=0,"",Eksplikatsioon!I943)</f>
        <v/>
      </c>
      <c r="H942" s="39" t="str">
        <f>IF(Eksplikatsioon!J943=0,"",Eksplikatsioon!J943)</f>
        <v/>
      </c>
      <c r="I942" s="39" t="str">
        <f>IF(Eksplikatsioon!K943=0,"",Eksplikatsioon!K943)</f>
        <v/>
      </c>
    </row>
    <row r="943" spans="1:9" x14ac:dyDescent="0.25">
      <c r="A943" s="39" t="str">
        <f>IF(Eksplikatsioon!A944=0,"",Eksplikatsioon!A944)</f>
        <v/>
      </c>
      <c r="B943" s="39" t="str">
        <f>IF(Eksplikatsioon!B944=0,"",Eksplikatsioon!B944)</f>
        <v/>
      </c>
      <c r="C943" s="39" t="str">
        <f>IF(Eksplikatsioon!C944=0,"",Eksplikatsioon!C944)</f>
        <v/>
      </c>
      <c r="D943" s="39" t="str">
        <f>IF(Eksplikatsioon!D944=0,"",Eksplikatsioon!D944)</f>
        <v/>
      </c>
      <c r="E943" s="39" t="str">
        <f>IF(Eksplikatsioon!F944=0,"",Eksplikatsioon!F944)</f>
        <v/>
      </c>
      <c r="F943" s="39" t="str">
        <f>IF(Eksplikatsioon!G944=0,"",Eksplikatsioon!G944)</f>
        <v/>
      </c>
      <c r="G943" s="39" t="str">
        <f>IF(Eksplikatsioon!I944=0,"",Eksplikatsioon!I944)</f>
        <v/>
      </c>
      <c r="H943" s="39" t="str">
        <f>IF(Eksplikatsioon!J944=0,"",Eksplikatsioon!J944)</f>
        <v/>
      </c>
      <c r="I943" s="39" t="str">
        <f>IF(Eksplikatsioon!K944=0,"",Eksplikatsioon!K944)</f>
        <v/>
      </c>
    </row>
    <row r="944" spans="1:9" x14ac:dyDescent="0.25">
      <c r="A944" s="39" t="str">
        <f>IF(Eksplikatsioon!A945=0,"",Eksplikatsioon!A945)</f>
        <v/>
      </c>
      <c r="B944" s="39" t="str">
        <f>IF(Eksplikatsioon!B945=0,"",Eksplikatsioon!B945)</f>
        <v/>
      </c>
      <c r="C944" s="39" t="str">
        <f>IF(Eksplikatsioon!C945=0,"",Eksplikatsioon!C945)</f>
        <v/>
      </c>
      <c r="D944" s="39" t="str">
        <f>IF(Eksplikatsioon!D945=0,"",Eksplikatsioon!D945)</f>
        <v/>
      </c>
      <c r="E944" s="39" t="str">
        <f>IF(Eksplikatsioon!F945=0,"",Eksplikatsioon!F945)</f>
        <v/>
      </c>
      <c r="F944" s="39" t="str">
        <f>IF(Eksplikatsioon!G945=0,"",Eksplikatsioon!G945)</f>
        <v/>
      </c>
      <c r="G944" s="39" t="str">
        <f>IF(Eksplikatsioon!I945=0,"",Eksplikatsioon!I945)</f>
        <v/>
      </c>
      <c r="H944" s="39" t="str">
        <f>IF(Eksplikatsioon!J945=0,"",Eksplikatsioon!J945)</f>
        <v/>
      </c>
      <c r="I944" s="39" t="str">
        <f>IF(Eksplikatsioon!K945=0,"",Eksplikatsioon!K945)</f>
        <v/>
      </c>
    </row>
    <row r="945" spans="1:9" x14ac:dyDescent="0.25">
      <c r="A945" s="39" t="str">
        <f>IF(Eksplikatsioon!A946=0,"",Eksplikatsioon!A946)</f>
        <v/>
      </c>
      <c r="B945" s="39" t="str">
        <f>IF(Eksplikatsioon!B946=0,"",Eksplikatsioon!B946)</f>
        <v/>
      </c>
      <c r="C945" s="39" t="str">
        <f>IF(Eksplikatsioon!C946=0,"",Eksplikatsioon!C946)</f>
        <v/>
      </c>
      <c r="D945" s="39" t="str">
        <f>IF(Eksplikatsioon!D946=0,"",Eksplikatsioon!D946)</f>
        <v/>
      </c>
      <c r="E945" s="39" t="str">
        <f>IF(Eksplikatsioon!F946=0,"",Eksplikatsioon!F946)</f>
        <v/>
      </c>
      <c r="F945" s="39" t="str">
        <f>IF(Eksplikatsioon!G946=0,"",Eksplikatsioon!G946)</f>
        <v/>
      </c>
      <c r="G945" s="39" t="str">
        <f>IF(Eksplikatsioon!I946=0,"",Eksplikatsioon!I946)</f>
        <v/>
      </c>
      <c r="H945" s="39" t="str">
        <f>IF(Eksplikatsioon!J946=0,"",Eksplikatsioon!J946)</f>
        <v/>
      </c>
      <c r="I945" s="39" t="str">
        <f>IF(Eksplikatsioon!K946=0,"",Eksplikatsioon!K946)</f>
        <v/>
      </c>
    </row>
    <row r="946" spans="1:9" x14ac:dyDescent="0.25">
      <c r="A946" s="39" t="str">
        <f>IF(Eksplikatsioon!A947=0,"",Eksplikatsioon!A947)</f>
        <v/>
      </c>
      <c r="B946" s="39" t="str">
        <f>IF(Eksplikatsioon!B947=0,"",Eksplikatsioon!B947)</f>
        <v/>
      </c>
      <c r="C946" s="39" t="str">
        <f>IF(Eksplikatsioon!C947=0,"",Eksplikatsioon!C947)</f>
        <v/>
      </c>
      <c r="D946" s="39" t="str">
        <f>IF(Eksplikatsioon!D947=0,"",Eksplikatsioon!D947)</f>
        <v/>
      </c>
      <c r="E946" s="39" t="str">
        <f>IF(Eksplikatsioon!F947=0,"",Eksplikatsioon!F947)</f>
        <v/>
      </c>
      <c r="F946" s="39" t="str">
        <f>IF(Eksplikatsioon!G947=0,"",Eksplikatsioon!G947)</f>
        <v/>
      </c>
      <c r="G946" s="39" t="str">
        <f>IF(Eksplikatsioon!I947=0,"",Eksplikatsioon!I947)</f>
        <v/>
      </c>
      <c r="H946" s="39" t="str">
        <f>IF(Eksplikatsioon!J947=0,"",Eksplikatsioon!J947)</f>
        <v/>
      </c>
      <c r="I946" s="39" t="str">
        <f>IF(Eksplikatsioon!K947=0,"",Eksplikatsioon!K947)</f>
        <v/>
      </c>
    </row>
    <row r="947" spans="1:9" x14ac:dyDescent="0.25">
      <c r="A947" s="39" t="str">
        <f>IF(Eksplikatsioon!A948=0,"",Eksplikatsioon!A948)</f>
        <v/>
      </c>
      <c r="B947" s="39" t="str">
        <f>IF(Eksplikatsioon!B948=0,"",Eksplikatsioon!B948)</f>
        <v/>
      </c>
      <c r="C947" s="39" t="str">
        <f>IF(Eksplikatsioon!C948=0,"",Eksplikatsioon!C948)</f>
        <v/>
      </c>
      <c r="D947" s="39" t="str">
        <f>IF(Eksplikatsioon!D948=0,"",Eksplikatsioon!D948)</f>
        <v/>
      </c>
      <c r="E947" s="39" t="str">
        <f>IF(Eksplikatsioon!F948=0,"",Eksplikatsioon!F948)</f>
        <v/>
      </c>
      <c r="F947" s="39" t="str">
        <f>IF(Eksplikatsioon!G948=0,"",Eksplikatsioon!G948)</f>
        <v/>
      </c>
      <c r="G947" s="39" t="str">
        <f>IF(Eksplikatsioon!I948=0,"",Eksplikatsioon!I948)</f>
        <v/>
      </c>
      <c r="H947" s="39" t="str">
        <f>IF(Eksplikatsioon!J948=0,"",Eksplikatsioon!J948)</f>
        <v/>
      </c>
      <c r="I947" s="39" t="str">
        <f>IF(Eksplikatsioon!K948=0,"",Eksplikatsioon!K948)</f>
        <v/>
      </c>
    </row>
    <row r="948" spans="1:9" x14ac:dyDescent="0.25">
      <c r="A948" s="39" t="str">
        <f>IF(Eksplikatsioon!A949=0,"",Eksplikatsioon!A949)</f>
        <v/>
      </c>
      <c r="B948" s="39" t="str">
        <f>IF(Eksplikatsioon!B949=0,"",Eksplikatsioon!B949)</f>
        <v/>
      </c>
      <c r="C948" s="39" t="str">
        <f>IF(Eksplikatsioon!C949=0,"",Eksplikatsioon!C949)</f>
        <v/>
      </c>
      <c r="D948" s="39" t="str">
        <f>IF(Eksplikatsioon!D949=0,"",Eksplikatsioon!D949)</f>
        <v/>
      </c>
      <c r="E948" s="39" t="str">
        <f>IF(Eksplikatsioon!F949=0,"",Eksplikatsioon!F949)</f>
        <v/>
      </c>
      <c r="F948" s="39" t="str">
        <f>IF(Eksplikatsioon!G949=0,"",Eksplikatsioon!G949)</f>
        <v/>
      </c>
      <c r="G948" s="39" t="str">
        <f>IF(Eksplikatsioon!I949=0,"",Eksplikatsioon!I949)</f>
        <v/>
      </c>
      <c r="H948" s="39" t="str">
        <f>IF(Eksplikatsioon!J949=0,"",Eksplikatsioon!J949)</f>
        <v/>
      </c>
      <c r="I948" s="39" t="str">
        <f>IF(Eksplikatsioon!K949=0,"",Eksplikatsioon!K949)</f>
        <v/>
      </c>
    </row>
    <row r="949" spans="1:9" x14ac:dyDescent="0.25">
      <c r="A949" s="39" t="str">
        <f>IF(Eksplikatsioon!A950=0,"",Eksplikatsioon!A950)</f>
        <v/>
      </c>
      <c r="B949" s="39" t="str">
        <f>IF(Eksplikatsioon!B950=0,"",Eksplikatsioon!B950)</f>
        <v/>
      </c>
      <c r="C949" s="39" t="str">
        <f>IF(Eksplikatsioon!C950=0,"",Eksplikatsioon!C950)</f>
        <v/>
      </c>
      <c r="D949" s="39" t="str">
        <f>IF(Eksplikatsioon!D950=0,"",Eksplikatsioon!D950)</f>
        <v/>
      </c>
      <c r="E949" s="39" t="str">
        <f>IF(Eksplikatsioon!F950=0,"",Eksplikatsioon!F950)</f>
        <v/>
      </c>
      <c r="F949" s="39" t="str">
        <f>IF(Eksplikatsioon!G950=0,"",Eksplikatsioon!G950)</f>
        <v/>
      </c>
      <c r="G949" s="39" t="str">
        <f>IF(Eksplikatsioon!I950=0,"",Eksplikatsioon!I950)</f>
        <v/>
      </c>
      <c r="H949" s="39" t="str">
        <f>IF(Eksplikatsioon!J950=0,"",Eksplikatsioon!J950)</f>
        <v/>
      </c>
      <c r="I949" s="39" t="str">
        <f>IF(Eksplikatsioon!K950=0,"",Eksplikatsioon!K950)</f>
        <v/>
      </c>
    </row>
    <row r="950" spans="1:9" x14ac:dyDescent="0.25">
      <c r="A950" s="39" t="str">
        <f>IF(Eksplikatsioon!A951=0,"",Eksplikatsioon!A951)</f>
        <v/>
      </c>
      <c r="B950" s="39" t="str">
        <f>IF(Eksplikatsioon!B951=0,"",Eksplikatsioon!B951)</f>
        <v/>
      </c>
      <c r="C950" s="39" t="str">
        <f>IF(Eksplikatsioon!C951=0,"",Eksplikatsioon!C951)</f>
        <v/>
      </c>
      <c r="D950" s="39" t="str">
        <f>IF(Eksplikatsioon!D951=0,"",Eksplikatsioon!D951)</f>
        <v/>
      </c>
      <c r="E950" s="39" t="str">
        <f>IF(Eksplikatsioon!F951=0,"",Eksplikatsioon!F951)</f>
        <v/>
      </c>
      <c r="F950" s="39" t="str">
        <f>IF(Eksplikatsioon!G951=0,"",Eksplikatsioon!G951)</f>
        <v/>
      </c>
      <c r="G950" s="39" t="str">
        <f>IF(Eksplikatsioon!I951=0,"",Eksplikatsioon!I951)</f>
        <v/>
      </c>
      <c r="H950" s="39" t="str">
        <f>IF(Eksplikatsioon!J951=0,"",Eksplikatsioon!J951)</f>
        <v/>
      </c>
      <c r="I950" s="39" t="str">
        <f>IF(Eksplikatsioon!K951=0,"",Eksplikatsioon!K951)</f>
        <v/>
      </c>
    </row>
    <row r="951" spans="1:9" x14ac:dyDescent="0.25">
      <c r="A951" s="39" t="str">
        <f>IF(Eksplikatsioon!A952=0,"",Eksplikatsioon!A952)</f>
        <v/>
      </c>
      <c r="B951" s="39" t="str">
        <f>IF(Eksplikatsioon!B952=0,"",Eksplikatsioon!B952)</f>
        <v/>
      </c>
      <c r="C951" s="39" t="str">
        <f>IF(Eksplikatsioon!C952=0,"",Eksplikatsioon!C952)</f>
        <v/>
      </c>
      <c r="D951" s="39" t="str">
        <f>IF(Eksplikatsioon!D952=0,"",Eksplikatsioon!D952)</f>
        <v/>
      </c>
      <c r="E951" s="39" t="str">
        <f>IF(Eksplikatsioon!F952=0,"",Eksplikatsioon!F952)</f>
        <v/>
      </c>
      <c r="F951" s="39" t="str">
        <f>IF(Eksplikatsioon!G952=0,"",Eksplikatsioon!G952)</f>
        <v/>
      </c>
      <c r="G951" s="39" t="str">
        <f>IF(Eksplikatsioon!I952=0,"",Eksplikatsioon!I952)</f>
        <v/>
      </c>
      <c r="H951" s="39" t="str">
        <f>IF(Eksplikatsioon!J952=0,"",Eksplikatsioon!J952)</f>
        <v/>
      </c>
      <c r="I951" s="39" t="str">
        <f>IF(Eksplikatsioon!K952=0,"",Eksplikatsioon!K952)</f>
        <v/>
      </c>
    </row>
    <row r="952" spans="1:9" x14ac:dyDescent="0.25">
      <c r="A952" s="39" t="str">
        <f>IF(Eksplikatsioon!A953=0,"",Eksplikatsioon!A953)</f>
        <v/>
      </c>
      <c r="B952" s="39" t="str">
        <f>IF(Eksplikatsioon!B953=0,"",Eksplikatsioon!B953)</f>
        <v/>
      </c>
      <c r="C952" s="39" t="str">
        <f>IF(Eksplikatsioon!C953=0,"",Eksplikatsioon!C953)</f>
        <v/>
      </c>
      <c r="D952" s="39" t="str">
        <f>IF(Eksplikatsioon!D953=0,"",Eksplikatsioon!D953)</f>
        <v/>
      </c>
      <c r="E952" s="39" t="str">
        <f>IF(Eksplikatsioon!F953=0,"",Eksplikatsioon!F953)</f>
        <v/>
      </c>
      <c r="F952" s="39" t="str">
        <f>IF(Eksplikatsioon!G953=0,"",Eksplikatsioon!G953)</f>
        <v/>
      </c>
      <c r="G952" s="39" t="str">
        <f>IF(Eksplikatsioon!I953=0,"",Eksplikatsioon!I953)</f>
        <v/>
      </c>
      <c r="H952" s="39" t="str">
        <f>IF(Eksplikatsioon!J953=0,"",Eksplikatsioon!J953)</f>
        <v/>
      </c>
      <c r="I952" s="39" t="str">
        <f>IF(Eksplikatsioon!K953=0,"",Eksplikatsioon!K953)</f>
        <v/>
      </c>
    </row>
    <row r="953" spans="1:9" x14ac:dyDescent="0.25">
      <c r="A953" s="39" t="str">
        <f>IF(Eksplikatsioon!A954=0,"",Eksplikatsioon!A954)</f>
        <v/>
      </c>
      <c r="B953" s="39" t="str">
        <f>IF(Eksplikatsioon!B954=0,"",Eksplikatsioon!B954)</f>
        <v/>
      </c>
      <c r="C953" s="39" t="str">
        <f>IF(Eksplikatsioon!C954=0,"",Eksplikatsioon!C954)</f>
        <v/>
      </c>
      <c r="D953" s="39" t="str">
        <f>IF(Eksplikatsioon!D954=0,"",Eksplikatsioon!D954)</f>
        <v/>
      </c>
      <c r="E953" s="39" t="str">
        <f>IF(Eksplikatsioon!F954=0,"",Eksplikatsioon!F954)</f>
        <v/>
      </c>
      <c r="F953" s="39" t="str">
        <f>IF(Eksplikatsioon!G954=0,"",Eksplikatsioon!G954)</f>
        <v/>
      </c>
      <c r="G953" s="39" t="str">
        <f>IF(Eksplikatsioon!I954=0,"",Eksplikatsioon!I954)</f>
        <v/>
      </c>
      <c r="H953" s="39" t="str">
        <f>IF(Eksplikatsioon!J954=0,"",Eksplikatsioon!J954)</f>
        <v/>
      </c>
      <c r="I953" s="39" t="str">
        <f>IF(Eksplikatsioon!K954=0,"",Eksplikatsioon!K954)</f>
        <v/>
      </c>
    </row>
    <row r="954" spans="1:9" x14ac:dyDescent="0.25">
      <c r="A954" s="39" t="str">
        <f>IF(Eksplikatsioon!A955=0,"",Eksplikatsioon!A955)</f>
        <v/>
      </c>
      <c r="B954" s="39" t="str">
        <f>IF(Eksplikatsioon!B955=0,"",Eksplikatsioon!B955)</f>
        <v/>
      </c>
      <c r="C954" s="39" t="str">
        <f>IF(Eksplikatsioon!C955=0,"",Eksplikatsioon!C955)</f>
        <v/>
      </c>
      <c r="D954" s="39" t="str">
        <f>IF(Eksplikatsioon!D955=0,"",Eksplikatsioon!D955)</f>
        <v/>
      </c>
      <c r="E954" s="39" t="str">
        <f>IF(Eksplikatsioon!F955=0,"",Eksplikatsioon!F955)</f>
        <v/>
      </c>
      <c r="F954" s="39" t="str">
        <f>IF(Eksplikatsioon!G955=0,"",Eksplikatsioon!G955)</f>
        <v/>
      </c>
      <c r="G954" s="39" t="str">
        <f>IF(Eksplikatsioon!I955=0,"",Eksplikatsioon!I955)</f>
        <v/>
      </c>
      <c r="H954" s="39" t="str">
        <f>IF(Eksplikatsioon!J955=0,"",Eksplikatsioon!J955)</f>
        <v/>
      </c>
      <c r="I954" s="39" t="str">
        <f>IF(Eksplikatsioon!K955=0,"",Eksplikatsioon!K955)</f>
        <v/>
      </c>
    </row>
    <row r="955" spans="1:9" x14ac:dyDescent="0.25">
      <c r="A955" s="39" t="str">
        <f>IF(Eksplikatsioon!A956=0,"",Eksplikatsioon!A956)</f>
        <v/>
      </c>
      <c r="B955" s="39" t="str">
        <f>IF(Eksplikatsioon!B956=0,"",Eksplikatsioon!B956)</f>
        <v/>
      </c>
      <c r="C955" s="39" t="str">
        <f>IF(Eksplikatsioon!C956=0,"",Eksplikatsioon!C956)</f>
        <v/>
      </c>
      <c r="D955" s="39" t="str">
        <f>IF(Eksplikatsioon!D956=0,"",Eksplikatsioon!D956)</f>
        <v/>
      </c>
      <c r="E955" s="39" t="str">
        <f>IF(Eksplikatsioon!F956=0,"",Eksplikatsioon!F956)</f>
        <v/>
      </c>
      <c r="F955" s="39" t="str">
        <f>IF(Eksplikatsioon!G956=0,"",Eksplikatsioon!G956)</f>
        <v/>
      </c>
      <c r="G955" s="39" t="str">
        <f>IF(Eksplikatsioon!I956=0,"",Eksplikatsioon!I956)</f>
        <v/>
      </c>
      <c r="H955" s="39" t="str">
        <f>IF(Eksplikatsioon!J956=0,"",Eksplikatsioon!J956)</f>
        <v/>
      </c>
      <c r="I955" s="39" t="str">
        <f>IF(Eksplikatsioon!K956=0,"",Eksplikatsioon!K956)</f>
        <v/>
      </c>
    </row>
    <row r="956" spans="1:9" x14ac:dyDescent="0.25">
      <c r="A956" s="39" t="str">
        <f>IF(Eksplikatsioon!A957=0,"",Eksplikatsioon!A957)</f>
        <v/>
      </c>
      <c r="B956" s="39" t="str">
        <f>IF(Eksplikatsioon!B957=0,"",Eksplikatsioon!B957)</f>
        <v/>
      </c>
      <c r="C956" s="39" t="str">
        <f>IF(Eksplikatsioon!C957=0,"",Eksplikatsioon!C957)</f>
        <v/>
      </c>
      <c r="D956" s="39" t="str">
        <f>IF(Eksplikatsioon!D957=0,"",Eksplikatsioon!D957)</f>
        <v/>
      </c>
      <c r="E956" s="39" t="str">
        <f>IF(Eksplikatsioon!F957=0,"",Eksplikatsioon!F957)</f>
        <v/>
      </c>
      <c r="F956" s="39" t="str">
        <f>IF(Eksplikatsioon!G957=0,"",Eksplikatsioon!G957)</f>
        <v/>
      </c>
      <c r="G956" s="39" t="str">
        <f>IF(Eksplikatsioon!I957=0,"",Eksplikatsioon!I957)</f>
        <v/>
      </c>
      <c r="H956" s="39" t="str">
        <f>IF(Eksplikatsioon!J957=0,"",Eksplikatsioon!J957)</f>
        <v/>
      </c>
      <c r="I956" s="39" t="str">
        <f>IF(Eksplikatsioon!K957=0,"",Eksplikatsioon!K957)</f>
        <v/>
      </c>
    </row>
    <row r="957" spans="1:9" x14ac:dyDescent="0.25">
      <c r="A957" s="39" t="str">
        <f>IF(Eksplikatsioon!A958=0,"",Eksplikatsioon!A958)</f>
        <v/>
      </c>
      <c r="B957" s="39" t="str">
        <f>IF(Eksplikatsioon!B958=0,"",Eksplikatsioon!B958)</f>
        <v/>
      </c>
      <c r="C957" s="39" t="str">
        <f>IF(Eksplikatsioon!C958=0,"",Eksplikatsioon!C958)</f>
        <v/>
      </c>
      <c r="D957" s="39" t="str">
        <f>IF(Eksplikatsioon!D958=0,"",Eksplikatsioon!D958)</f>
        <v/>
      </c>
      <c r="E957" s="39" t="str">
        <f>IF(Eksplikatsioon!F958=0,"",Eksplikatsioon!F958)</f>
        <v/>
      </c>
      <c r="F957" s="39" t="str">
        <f>IF(Eksplikatsioon!G958=0,"",Eksplikatsioon!G958)</f>
        <v/>
      </c>
      <c r="G957" s="39" t="str">
        <f>IF(Eksplikatsioon!I958=0,"",Eksplikatsioon!I958)</f>
        <v/>
      </c>
      <c r="H957" s="39" t="str">
        <f>IF(Eksplikatsioon!J958=0,"",Eksplikatsioon!J958)</f>
        <v/>
      </c>
      <c r="I957" s="39" t="str">
        <f>IF(Eksplikatsioon!K958=0,"",Eksplikatsioon!K958)</f>
        <v/>
      </c>
    </row>
    <row r="958" spans="1:9" x14ac:dyDescent="0.25">
      <c r="A958" s="39" t="str">
        <f>IF(Eksplikatsioon!A959=0,"",Eksplikatsioon!A959)</f>
        <v/>
      </c>
      <c r="B958" s="39" t="str">
        <f>IF(Eksplikatsioon!B959=0,"",Eksplikatsioon!B959)</f>
        <v/>
      </c>
      <c r="C958" s="39" t="str">
        <f>IF(Eksplikatsioon!C959=0,"",Eksplikatsioon!C959)</f>
        <v/>
      </c>
      <c r="D958" s="39" t="str">
        <f>IF(Eksplikatsioon!D959=0,"",Eksplikatsioon!D959)</f>
        <v/>
      </c>
      <c r="E958" s="39" t="str">
        <f>IF(Eksplikatsioon!F959=0,"",Eksplikatsioon!F959)</f>
        <v/>
      </c>
      <c r="F958" s="39" t="str">
        <f>IF(Eksplikatsioon!G959=0,"",Eksplikatsioon!G959)</f>
        <v/>
      </c>
      <c r="G958" s="39" t="str">
        <f>IF(Eksplikatsioon!I959=0,"",Eksplikatsioon!I959)</f>
        <v/>
      </c>
      <c r="H958" s="39" t="str">
        <f>IF(Eksplikatsioon!J959=0,"",Eksplikatsioon!J959)</f>
        <v/>
      </c>
      <c r="I958" s="39" t="str">
        <f>IF(Eksplikatsioon!K959=0,"",Eksplikatsioon!K959)</f>
        <v/>
      </c>
    </row>
    <row r="959" spans="1:9" x14ac:dyDescent="0.25">
      <c r="A959" s="39" t="str">
        <f>IF(Eksplikatsioon!A960=0,"",Eksplikatsioon!A960)</f>
        <v/>
      </c>
      <c r="B959" s="39" t="str">
        <f>IF(Eksplikatsioon!B960=0,"",Eksplikatsioon!B960)</f>
        <v/>
      </c>
      <c r="C959" s="39" t="str">
        <f>IF(Eksplikatsioon!C960=0,"",Eksplikatsioon!C960)</f>
        <v/>
      </c>
      <c r="D959" s="39" t="str">
        <f>IF(Eksplikatsioon!D960=0,"",Eksplikatsioon!D960)</f>
        <v/>
      </c>
      <c r="E959" s="39" t="str">
        <f>IF(Eksplikatsioon!F960=0,"",Eksplikatsioon!F960)</f>
        <v/>
      </c>
      <c r="F959" s="39" t="str">
        <f>IF(Eksplikatsioon!G960=0,"",Eksplikatsioon!G960)</f>
        <v/>
      </c>
      <c r="G959" s="39" t="str">
        <f>IF(Eksplikatsioon!I960=0,"",Eksplikatsioon!I960)</f>
        <v/>
      </c>
      <c r="H959" s="39" t="str">
        <f>IF(Eksplikatsioon!J960=0,"",Eksplikatsioon!J960)</f>
        <v/>
      </c>
      <c r="I959" s="39" t="str">
        <f>IF(Eksplikatsioon!K960=0,"",Eksplikatsioon!K960)</f>
        <v/>
      </c>
    </row>
    <row r="960" spans="1:9" x14ac:dyDescent="0.25">
      <c r="A960" s="39" t="str">
        <f>IF(Eksplikatsioon!A961=0,"",Eksplikatsioon!A961)</f>
        <v/>
      </c>
      <c r="B960" s="39" t="str">
        <f>IF(Eksplikatsioon!B961=0,"",Eksplikatsioon!B961)</f>
        <v/>
      </c>
      <c r="C960" s="39" t="str">
        <f>IF(Eksplikatsioon!C961=0,"",Eksplikatsioon!C961)</f>
        <v/>
      </c>
      <c r="D960" s="39" t="str">
        <f>IF(Eksplikatsioon!D961=0,"",Eksplikatsioon!D961)</f>
        <v/>
      </c>
      <c r="E960" s="39" t="str">
        <f>IF(Eksplikatsioon!F961=0,"",Eksplikatsioon!F961)</f>
        <v/>
      </c>
      <c r="F960" s="39" t="str">
        <f>IF(Eksplikatsioon!G961=0,"",Eksplikatsioon!G961)</f>
        <v/>
      </c>
      <c r="G960" s="39" t="str">
        <f>IF(Eksplikatsioon!I961=0,"",Eksplikatsioon!I961)</f>
        <v/>
      </c>
      <c r="H960" s="39" t="str">
        <f>IF(Eksplikatsioon!J961=0,"",Eksplikatsioon!J961)</f>
        <v/>
      </c>
      <c r="I960" s="39" t="str">
        <f>IF(Eksplikatsioon!K961=0,"",Eksplikatsioon!K961)</f>
        <v/>
      </c>
    </row>
    <row r="961" spans="1:9" x14ac:dyDescent="0.25">
      <c r="A961" s="39" t="str">
        <f>IF(Eksplikatsioon!A962=0,"",Eksplikatsioon!A962)</f>
        <v/>
      </c>
      <c r="B961" s="39" t="str">
        <f>IF(Eksplikatsioon!B962=0,"",Eksplikatsioon!B962)</f>
        <v/>
      </c>
      <c r="C961" s="39" t="str">
        <f>IF(Eksplikatsioon!C962=0,"",Eksplikatsioon!C962)</f>
        <v/>
      </c>
      <c r="D961" s="39" t="str">
        <f>IF(Eksplikatsioon!D962=0,"",Eksplikatsioon!D962)</f>
        <v/>
      </c>
      <c r="E961" s="39" t="str">
        <f>IF(Eksplikatsioon!F962=0,"",Eksplikatsioon!F962)</f>
        <v/>
      </c>
      <c r="F961" s="39" t="str">
        <f>IF(Eksplikatsioon!G962=0,"",Eksplikatsioon!G962)</f>
        <v/>
      </c>
      <c r="G961" s="39" t="str">
        <f>IF(Eksplikatsioon!I962=0,"",Eksplikatsioon!I962)</f>
        <v/>
      </c>
      <c r="H961" s="39" t="str">
        <f>IF(Eksplikatsioon!J962=0,"",Eksplikatsioon!J962)</f>
        <v/>
      </c>
      <c r="I961" s="39" t="str">
        <f>IF(Eksplikatsioon!K962=0,"",Eksplikatsioon!K962)</f>
        <v/>
      </c>
    </row>
    <row r="962" spans="1:9" x14ac:dyDescent="0.25">
      <c r="A962" s="39" t="str">
        <f>IF(Eksplikatsioon!A963=0,"",Eksplikatsioon!A963)</f>
        <v/>
      </c>
      <c r="B962" s="39" t="str">
        <f>IF(Eksplikatsioon!B963=0,"",Eksplikatsioon!B963)</f>
        <v/>
      </c>
      <c r="C962" s="39" t="str">
        <f>IF(Eksplikatsioon!C963=0,"",Eksplikatsioon!C963)</f>
        <v/>
      </c>
      <c r="D962" s="39" t="str">
        <f>IF(Eksplikatsioon!D963=0,"",Eksplikatsioon!D963)</f>
        <v/>
      </c>
      <c r="E962" s="39" t="str">
        <f>IF(Eksplikatsioon!F963=0,"",Eksplikatsioon!F963)</f>
        <v/>
      </c>
      <c r="F962" s="39" t="str">
        <f>IF(Eksplikatsioon!G963=0,"",Eksplikatsioon!G963)</f>
        <v/>
      </c>
      <c r="G962" s="39" t="str">
        <f>IF(Eksplikatsioon!I963=0,"",Eksplikatsioon!I963)</f>
        <v/>
      </c>
      <c r="H962" s="39" t="str">
        <f>IF(Eksplikatsioon!J963=0,"",Eksplikatsioon!J963)</f>
        <v/>
      </c>
      <c r="I962" s="39" t="str">
        <f>IF(Eksplikatsioon!K963=0,"",Eksplikatsioon!K963)</f>
        <v/>
      </c>
    </row>
    <row r="963" spans="1:9" x14ac:dyDescent="0.25">
      <c r="A963" s="39" t="str">
        <f>IF(Eksplikatsioon!A964=0,"",Eksplikatsioon!A964)</f>
        <v/>
      </c>
      <c r="B963" s="39" t="str">
        <f>IF(Eksplikatsioon!B964=0,"",Eksplikatsioon!B964)</f>
        <v/>
      </c>
      <c r="C963" s="39" t="str">
        <f>IF(Eksplikatsioon!C964=0,"",Eksplikatsioon!C964)</f>
        <v/>
      </c>
      <c r="D963" s="39" t="str">
        <f>IF(Eksplikatsioon!D964=0,"",Eksplikatsioon!D964)</f>
        <v/>
      </c>
      <c r="E963" s="39" t="str">
        <f>IF(Eksplikatsioon!F964=0,"",Eksplikatsioon!F964)</f>
        <v/>
      </c>
      <c r="F963" s="39" t="str">
        <f>IF(Eksplikatsioon!G964=0,"",Eksplikatsioon!G964)</f>
        <v/>
      </c>
      <c r="G963" s="39" t="str">
        <f>IF(Eksplikatsioon!I964=0,"",Eksplikatsioon!I964)</f>
        <v/>
      </c>
      <c r="H963" s="39" t="str">
        <f>IF(Eksplikatsioon!J964=0,"",Eksplikatsioon!J964)</f>
        <v/>
      </c>
      <c r="I963" s="39" t="str">
        <f>IF(Eksplikatsioon!K964=0,"",Eksplikatsioon!K964)</f>
        <v/>
      </c>
    </row>
    <row r="964" spans="1:9" x14ac:dyDescent="0.25">
      <c r="A964" s="39" t="str">
        <f>IF(Eksplikatsioon!A965=0,"",Eksplikatsioon!A965)</f>
        <v/>
      </c>
      <c r="B964" s="39" t="str">
        <f>IF(Eksplikatsioon!B965=0,"",Eksplikatsioon!B965)</f>
        <v/>
      </c>
      <c r="C964" s="39" t="str">
        <f>IF(Eksplikatsioon!C965=0,"",Eksplikatsioon!C965)</f>
        <v/>
      </c>
      <c r="D964" s="39" t="str">
        <f>IF(Eksplikatsioon!D965=0,"",Eksplikatsioon!D965)</f>
        <v/>
      </c>
      <c r="E964" s="39" t="str">
        <f>IF(Eksplikatsioon!F965=0,"",Eksplikatsioon!F965)</f>
        <v/>
      </c>
      <c r="F964" s="39" t="str">
        <f>IF(Eksplikatsioon!G965=0,"",Eksplikatsioon!G965)</f>
        <v/>
      </c>
      <c r="G964" s="39" t="str">
        <f>IF(Eksplikatsioon!I965=0,"",Eksplikatsioon!I965)</f>
        <v/>
      </c>
      <c r="H964" s="39" t="str">
        <f>IF(Eksplikatsioon!J965=0,"",Eksplikatsioon!J965)</f>
        <v/>
      </c>
      <c r="I964" s="39" t="str">
        <f>IF(Eksplikatsioon!K965=0,"",Eksplikatsioon!K965)</f>
        <v/>
      </c>
    </row>
    <row r="965" spans="1:9" x14ac:dyDescent="0.25">
      <c r="A965" s="39" t="str">
        <f>IF(Eksplikatsioon!A966=0,"",Eksplikatsioon!A966)</f>
        <v/>
      </c>
      <c r="B965" s="39" t="str">
        <f>IF(Eksplikatsioon!B966=0,"",Eksplikatsioon!B966)</f>
        <v/>
      </c>
      <c r="C965" s="39" t="str">
        <f>IF(Eksplikatsioon!C966=0,"",Eksplikatsioon!C966)</f>
        <v/>
      </c>
      <c r="D965" s="39" t="str">
        <f>IF(Eksplikatsioon!D966=0,"",Eksplikatsioon!D966)</f>
        <v/>
      </c>
      <c r="E965" s="39" t="str">
        <f>IF(Eksplikatsioon!F966=0,"",Eksplikatsioon!F966)</f>
        <v/>
      </c>
      <c r="F965" s="39" t="str">
        <f>IF(Eksplikatsioon!G966=0,"",Eksplikatsioon!G966)</f>
        <v/>
      </c>
      <c r="G965" s="39" t="str">
        <f>IF(Eksplikatsioon!I966=0,"",Eksplikatsioon!I966)</f>
        <v/>
      </c>
      <c r="H965" s="39" t="str">
        <f>IF(Eksplikatsioon!J966=0,"",Eksplikatsioon!J966)</f>
        <v/>
      </c>
      <c r="I965" s="39" t="str">
        <f>IF(Eksplikatsioon!K966=0,"",Eksplikatsioon!K966)</f>
        <v/>
      </c>
    </row>
    <row r="966" spans="1:9" x14ac:dyDescent="0.25">
      <c r="A966" s="39" t="str">
        <f>IF(Eksplikatsioon!A967=0,"",Eksplikatsioon!A967)</f>
        <v/>
      </c>
      <c r="B966" s="39" t="str">
        <f>IF(Eksplikatsioon!B967=0,"",Eksplikatsioon!B967)</f>
        <v/>
      </c>
      <c r="C966" s="39" t="str">
        <f>IF(Eksplikatsioon!C967=0,"",Eksplikatsioon!C967)</f>
        <v/>
      </c>
      <c r="D966" s="39" t="str">
        <f>IF(Eksplikatsioon!D967=0,"",Eksplikatsioon!D967)</f>
        <v/>
      </c>
      <c r="E966" s="39" t="str">
        <f>IF(Eksplikatsioon!F967=0,"",Eksplikatsioon!F967)</f>
        <v/>
      </c>
      <c r="F966" s="39" t="str">
        <f>IF(Eksplikatsioon!G967=0,"",Eksplikatsioon!G967)</f>
        <v/>
      </c>
      <c r="G966" s="39" t="str">
        <f>IF(Eksplikatsioon!I967=0,"",Eksplikatsioon!I967)</f>
        <v/>
      </c>
      <c r="H966" s="39" t="str">
        <f>IF(Eksplikatsioon!J967=0,"",Eksplikatsioon!J967)</f>
        <v/>
      </c>
      <c r="I966" s="39" t="str">
        <f>IF(Eksplikatsioon!K967=0,"",Eksplikatsioon!K967)</f>
        <v/>
      </c>
    </row>
    <row r="967" spans="1:9" x14ac:dyDescent="0.25">
      <c r="A967" s="39" t="str">
        <f>IF(Eksplikatsioon!A968=0,"",Eksplikatsioon!A968)</f>
        <v/>
      </c>
      <c r="B967" s="39" t="str">
        <f>IF(Eksplikatsioon!B968=0,"",Eksplikatsioon!B968)</f>
        <v/>
      </c>
      <c r="C967" s="39" t="str">
        <f>IF(Eksplikatsioon!C968=0,"",Eksplikatsioon!C968)</f>
        <v/>
      </c>
      <c r="D967" s="39" t="str">
        <f>IF(Eksplikatsioon!D968=0,"",Eksplikatsioon!D968)</f>
        <v/>
      </c>
      <c r="E967" s="39" t="str">
        <f>IF(Eksplikatsioon!F968=0,"",Eksplikatsioon!F968)</f>
        <v/>
      </c>
      <c r="F967" s="39" t="str">
        <f>IF(Eksplikatsioon!G968=0,"",Eksplikatsioon!G968)</f>
        <v/>
      </c>
      <c r="G967" s="39" t="str">
        <f>IF(Eksplikatsioon!I968=0,"",Eksplikatsioon!I968)</f>
        <v/>
      </c>
      <c r="H967" s="39" t="str">
        <f>IF(Eksplikatsioon!J968=0,"",Eksplikatsioon!J968)</f>
        <v/>
      </c>
      <c r="I967" s="39" t="str">
        <f>IF(Eksplikatsioon!K968=0,"",Eksplikatsioon!K968)</f>
        <v/>
      </c>
    </row>
    <row r="968" spans="1:9" x14ac:dyDescent="0.25">
      <c r="A968" s="39" t="str">
        <f>IF(Eksplikatsioon!A969=0,"",Eksplikatsioon!A969)</f>
        <v/>
      </c>
      <c r="B968" s="39" t="str">
        <f>IF(Eksplikatsioon!B969=0,"",Eksplikatsioon!B969)</f>
        <v/>
      </c>
      <c r="C968" s="39" t="str">
        <f>IF(Eksplikatsioon!C969=0,"",Eksplikatsioon!C969)</f>
        <v/>
      </c>
      <c r="D968" s="39" t="str">
        <f>IF(Eksplikatsioon!D969=0,"",Eksplikatsioon!D969)</f>
        <v/>
      </c>
      <c r="E968" s="39" t="str">
        <f>IF(Eksplikatsioon!F969=0,"",Eksplikatsioon!F969)</f>
        <v/>
      </c>
      <c r="F968" s="39" t="str">
        <f>IF(Eksplikatsioon!G969=0,"",Eksplikatsioon!G969)</f>
        <v/>
      </c>
      <c r="G968" s="39" t="str">
        <f>IF(Eksplikatsioon!I969=0,"",Eksplikatsioon!I969)</f>
        <v/>
      </c>
      <c r="H968" s="39" t="str">
        <f>IF(Eksplikatsioon!J969=0,"",Eksplikatsioon!J969)</f>
        <v/>
      </c>
      <c r="I968" s="39" t="str">
        <f>IF(Eksplikatsioon!K969=0,"",Eksplikatsioon!K969)</f>
        <v/>
      </c>
    </row>
    <row r="969" spans="1:9" x14ac:dyDescent="0.25">
      <c r="A969" s="39" t="str">
        <f>IF(Eksplikatsioon!A970=0,"",Eksplikatsioon!A970)</f>
        <v/>
      </c>
      <c r="B969" s="39" t="str">
        <f>IF(Eksplikatsioon!B970=0,"",Eksplikatsioon!B970)</f>
        <v/>
      </c>
      <c r="C969" s="39" t="str">
        <f>IF(Eksplikatsioon!C970=0,"",Eksplikatsioon!C970)</f>
        <v/>
      </c>
      <c r="D969" s="39" t="str">
        <f>IF(Eksplikatsioon!D970=0,"",Eksplikatsioon!D970)</f>
        <v/>
      </c>
      <c r="E969" s="39" t="str">
        <f>IF(Eksplikatsioon!F970=0,"",Eksplikatsioon!F970)</f>
        <v/>
      </c>
      <c r="F969" s="39" t="str">
        <f>IF(Eksplikatsioon!G970=0,"",Eksplikatsioon!G970)</f>
        <v/>
      </c>
      <c r="G969" s="39" t="str">
        <f>IF(Eksplikatsioon!I970=0,"",Eksplikatsioon!I970)</f>
        <v/>
      </c>
      <c r="H969" s="39" t="str">
        <f>IF(Eksplikatsioon!J970=0,"",Eksplikatsioon!J970)</f>
        <v/>
      </c>
      <c r="I969" s="39" t="str">
        <f>IF(Eksplikatsioon!K970=0,"",Eksplikatsioon!K970)</f>
        <v/>
      </c>
    </row>
    <row r="970" spans="1:9" x14ac:dyDescent="0.25">
      <c r="A970" s="39" t="str">
        <f>IF(Eksplikatsioon!A971=0,"",Eksplikatsioon!A971)</f>
        <v/>
      </c>
      <c r="B970" s="39" t="str">
        <f>IF(Eksplikatsioon!B971=0,"",Eksplikatsioon!B971)</f>
        <v/>
      </c>
      <c r="C970" s="39" t="str">
        <f>IF(Eksplikatsioon!C971=0,"",Eksplikatsioon!C971)</f>
        <v/>
      </c>
      <c r="D970" s="39" t="str">
        <f>IF(Eksplikatsioon!D971=0,"",Eksplikatsioon!D971)</f>
        <v/>
      </c>
      <c r="E970" s="39" t="str">
        <f>IF(Eksplikatsioon!F971=0,"",Eksplikatsioon!F971)</f>
        <v/>
      </c>
      <c r="F970" s="39" t="str">
        <f>IF(Eksplikatsioon!G971=0,"",Eksplikatsioon!G971)</f>
        <v/>
      </c>
      <c r="G970" s="39" t="str">
        <f>IF(Eksplikatsioon!I971=0,"",Eksplikatsioon!I971)</f>
        <v/>
      </c>
      <c r="H970" s="39" t="str">
        <f>IF(Eksplikatsioon!J971=0,"",Eksplikatsioon!J971)</f>
        <v/>
      </c>
      <c r="I970" s="39" t="str">
        <f>IF(Eksplikatsioon!K971=0,"",Eksplikatsioon!K971)</f>
        <v/>
      </c>
    </row>
    <row r="971" spans="1:9" x14ac:dyDescent="0.25">
      <c r="A971" s="39" t="str">
        <f>IF(Eksplikatsioon!A972=0,"",Eksplikatsioon!A972)</f>
        <v/>
      </c>
      <c r="B971" s="39" t="str">
        <f>IF(Eksplikatsioon!B972=0,"",Eksplikatsioon!B972)</f>
        <v/>
      </c>
      <c r="C971" s="39" t="str">
        <f>IF(Eksplikatsioon!C972=0,"",Eksplikatsioon!C972)</f>
        <v/>
      </c>
      <c r="D971" s="39" t="str">
        <f>IF(Eksplikatsioon!D972=0,"",Eksplikatsioon!D972)</f>
        <v/>
      </c>
      <c r="E971" s="39" t="str">
        <f>IF(Eksplikatsioon!F972=0,"",Eksplikatsioon!F972)</f>
        <v/>
      </c>
      <c r="F971" s="39" t="str">
        <f>IF(Eksplikatsioon!G972=0,"",Eksplikatsioon!G972)</f>
        <v/>
      </c>
      <c r="G971" s="39" t="str">
        <f>IF(Eksplikatsioon!I972=0,"",Eksplikatsioon!I972)</f>
        <v/>
      </c>
      <c r="H971" s="39" t="str">
        <f>IF(Eksplikatsioon!J972=0,"",Eksplikatsioon!J972)</f>
        <v/>
      </c>
      <c r="I971" s="39" t="str">
        <f>IF(Eksplikatsioon!K972=0,"",Eksplikatsioon!K972)</f>
        <v/>
      </c>
    </row>
    <row r="972" spans="1:9" x14ac:dyDescent="0.25">
      <c r="A972" s="39" t="str">
        <f>IF(Eksplikatsioon!A973=0,"",Eksplikatsioon!A973)</f>
        <v/>
      </c>
      <c r="B972" s="39" t="str">
        <f>IF(Eksplikatsioon!B973=0,"",Eksplikatsioon!B973)</f>
        <v/>
      </c>
      <c r="C972" s="39" t="str">
        <f>IF(Eksplikatsioon!C973=0,"",Eksplikatsioon!C973)</f>
        <v/>
      </c>
      <c r="D972" s="39" t="str">
        <f>IF(Eksplikatsioon!D973=0,"",Eksplikatsioon!D973)</f>
        <v/>
      </c>
      <c r="E972" s="39" t="str">
        <f>IF(Eksplikatsioon!F973=0,"",Eksplikatsioon!F973)</f>
        <v/>
      </c>
      <c r="F972" s="39" t="str">
        <f>IF(Eksplikatsioon!G973=0,"",Eksplikatsioon!G973)</f>
        <v/>
      </c>
      <c r="G972" s="39" t="str">
        <f>IF(Eksplikatsioon!I973=0,"",Eksplikatsioon!I973)</f>
        <v/>
      </c>
      <c r="H972" s="39" t="str">
        <f>IF(Eksplikatsioon!J973=0,"",Eksplikatsioon!J973)</f>
        <v/>
      </c>
      <c r="I972" s="39" t="str">
        <f>IF(Eksplikatsioon!K973=0,"",Eksplikatsioon!K973)</f>
        <v/>
      </c>
    </row>
    <row r="973" spans="1:9" x14ac:dyDescent="0.25">
      <c r="A973" s="39" t="str">
        <f>IF(Eksplikatsioon!A974=0,"",Eksplikatsioon!A974)</f>
        <v/>
      </c>
      <c r="B973" s="39" t="str">
        <f>IF(Eksplikatsioon!B974=0,"",Eksplikatsioon!B974)</f>
        <v/>
      </c>
      <c r="C973" s="39" t="str">
        <f>IF(Eksplikatsioon!C974=0,"",Eksplikatsioon!C974)</f>
        <v/>
      </c>
      <c r="D973" s="39" t="str">
        <f>IF(Eksplikatsioon!D974=0,"",Eksplikatsioon!D974)</f>
        <v/>
      </c>
      <c r="E973" s="39" t="str">
        <f>IF(Eksplikatsioon!F974=0,"",Eksplikatsioon!F974)</f>
        <v/>
      </c>
      <c r="F973" s="39" t="str">
        <f>IF(Eksplikatsioon!G974=0,"",Eksplikatsioon!G974)</f>
        <v/>
      </c>
      <c r="G973" s="39" t="str">
        <f>IF(Eksplikatsioon!I974=0,"",Eksplikatsioon!I974)</f>
        <v/>
      </c>
      <c r="H973" s="39" t="str">
        <f>IF(Eksplikatsioon!J974=0,"",Eksplikatsioon!J974)</f>
        <v/>
      </c>
      <c r="I973" s="39" t="str">
        <f>IF(Eksplikatsioon!K974=0,"",Eksplikatsioon!K974)</f>
        <v/>
      </c>
    </row>
    <row r="974" spans="1:9" x14ac:dyDescent="0.25">
      <c r="A974" s="39" t="str">
        <f>IF(Eksplikatsioon!A975=0,"",Eksplikatsioon!A975)</f>
        <v/>
      </c>
      <c r="B974" s="39" t="str">
        <f>IF(Eksplikatsioon!B975=0,"",Eksplikatsioon!B975)</f>
        <v/>
      </c>
      <c r="C974" s="39" t="str">
        <f>IF(Eksplikatsioon!C975=0,"",Eksplikatsioon!C975)</f>
        <v/>
      </c>
      <c r="D974" s="39" t="str">
        <f>IF(Eksplikatsioon!D975=0,"",Eksplikatsioon!D975)</f>
        <v/>
      </c>
      <c r="E974" s="39" t="str">
        <f>IF(Eksplikatsioon!F975=0,"",Eksplikatsioon!F975)</f>
        <v/>
      </c>
      <c r="F974" s="39" t="str">
        <f>IF(Eksplikatsioon!G975=0,"",Eksplikatsioon!G975)</f>
        <v/>
      </c>
      <c r="G974" s="39" t="str">
        <f>IF(Eksplikatsioon!I975=0,"",Eksplikatsioon!I975)</f>
        <v/>
      </c>
      <c r="H974" s="39" t="str">
        <f>IF(Eksplikatsioon!J975=0,"",Eksplikatsioon!J975)</f>
        <v/>
      </c>
      <c r="I974" s="39" t="str">
        <f>IF(Eksplikatsioon!K975=0,"",Eksplikatsioon!K975)</f>
        <v/>
      </c>
    </row>
    <row r="975" spans="1:9" x14ac:dyDescent="0.25">
      <c r="A975" s="39" t="str">
        <f>IF(Eksplikatsioon!A976=0,"",Eksplikatsioon!A976)</f>
        <v/>
      </c>
      <c r="B975" s="39" t="str">
        <f>IF(Eksplikatsioon!B976=0,"",Eksplikatsioon!B976)</f>
        <v/>
      </c>
      <c r="C975" s="39" t="str">
        <f>IF(Eksplikatsioon!C976=0,"",Eksplikatsioon!C976)</f>
        <v/>
      </c>
      <c r="D975" s="39" t="str">
        <f>IF(Eksplikatsioon!D976=0,"",Eksplikatsioon!D976)</f>
        <v/>
      </c>
      <c r="E975" s="39" t="str">
        <f>IF(Eksplikatsioon!F976=0,"",Eksplikatsioon!F976)</f>
        <v/>
      </c>
      <c r="F975" s="39" t="str">
        <f>IF(Eksplikatsioon!G976=0,"",Eksplikatsioon!G976)</f>
        <v/>
      </c>
      <c r="G975" s="39" t="str">
        <f>IF(Eksplikatsioon!I976=0,"",Eksplikatsioon!I976)</f>
        <v/>
      </c>
      <c r="H975" s="39" t="str">
        <f>IF(Eksplikatsioon!J976=0,"",Eksplikatsioon!J976)</f>
        <v/>
      </c>
      <c r="I975" s="39" t="str">
        <f>IF(Eksplikatsioon!K976=0,"",Eksplikatsioon!K976)</f>
        <v/>
      </c>
    </row>
    <row r="976" spans="1:9" x14ac:dyDescent="0.25">
      <c r="A976" s="39" t="str">
        <f>IF(Eksplikatsioon!A977=0,"",Eksplikatsioon!A977)</f>
        <v/>
      </c>
      <c r="B976" s="39" t="str">
        <f>IF(Eksplikatsioon!B977=0,"",Eksplikatsioon!B977)</f>
        <v/>
      </c>
      <c r="C976" s="39" t="str">
        <f>IF(Eksplikatsioon!C977=0,"",Eksplikatsioon!C977)</f>
        <v/>
      </c>
      <c r="D976" s="39" t="str">
        <f>IF(Eksplikatsioon!D977=0,"",Eksplikatsioon!D977)</f>
        <v/>
      </c>
      <c r="E976" s="39" t="str">
        <f>IF(Eksplikatsioon!F977=0,"",Eksplikatsioon!F977)</f>
        <v/>
      </c>
      <c r="F976" s="39" t="str">
        <f>IF(Eksplikatsioon!G977=0,"",Eksplikatsioon!G977)</f>
        <v/>
      </c>
      <c r="G976" s="39" t="str">
        <f>IF(Eksplikatsioon!I977=0,"",Eksplikatsioon!I977)</f>
        <v/>
      </c>
      <c r="H976" s="39" t="str">
        <f>IF(Eksplikatsioon!J977=0,"",Eksplikatsioon!J977)</f>
        <v/>
      </c>
      <c r="I976" s="39" t="str">
        <f>IF(Eksplikatsioon!K977=0,"",Eksplikatsioon!K977)</f>
        <v/>
      </c>
    </row>
    <row r="977" spans="1:9" x14ac:dyDescent="0.25">
      <c r="A977" s="39" t="str">
        <f>IF(Eksplikatsioon!A978=0,"",Eksplikatsioon!A978)</f>
        <v/>
      </c>
      <c r="B977" s="39" t="str">
        <f>IF(Eksplikatsioon!B978=0,"",Eksplikatsioon!B978)</f>
        <v/>
      </c>
      <c r="C977" s="39" t="str">
        <f>IF(Eksplikatsioon!C978=0,"",Eksplikatsioon!C978)</f>
        <v/>
      </c>
      <c r="D977" s="39" t="str">
        <f>IF(Eksplikatsioon!D978=0,"",Eksplikatsioon!D978)</f>
        <v/>
      </c>
      <c r="E977" s="39" t="str">
        <f>IF(Eksplikatsioon!F978=0,"",Eksplikatsioon!F978)</f>
        <v/>
      </c>
      <c r="F977" s="39" t="str">
        <f>IF(Eksplikatsioon!G978=0,"",Eksplikatsioon!G978)</f>
        <v/>
      </c>
      <c r="G977" s="39" t="str">
        <f>IF(Eksplikatsioon!I978=0,"",Eksplikatsioon!I978)</f>
        <v/>
      </c>
      <c r="H977" s="39" t="str">
        <f>IF(Eksplikatsioon!J978=0,"",Eksplikatsioon!J978)</f>
        <v/>
      </c>
      <c r="I977" s="39" t="str">
        <f>IF(Eksplikatsioon!K978=0,"",Eksplikatsioon!K978)</f>
        <v/>
      </c>
    </row>
    <row r="978" spans="1:9" x14ac:dyDescent="0.25">
      <c r="A978" s="39" t="str">
        <f>IF(Eksplikatsioon!A979=0,"",Eksplikatsioon!A979)</f>
        <v/>
      </c>
      <c r="B978" s="39" t="str">
        <f>IF(Eksplikatsioon!B979=0,"",Eksplikatsioon!B979)</f>
        <v/>
      </c>
      <c r="C978" s="39" t="str">
        <f>IF(Eksplikatsioon!C979=0,"",Eksplikatsioon!C979)</f>
        <v/>
      </c>
      <c r="D978" s="39" t="str">
        <f>IF(Eksplikatsioon!D979=0,"",Eksplikatsioon!D979)</f>
        <v/>
      </c>
      <c r="E978" s="39" t="str">
        <f>IF(Eksplikatsioon!F979=0,"",Eksplikatsioon!F979)</f>
        <v/>
      </c>
      <c r="F978" s="39" t="str">
        <f>IF(Eksplikatsioon!G979=0,"",Eksplikatsioon!G979)</f>
        <v/>
      </c>
      <c r="G978" s="39" t="str">
        <f>IF(Eksplikatsioon!I979=0,"",Eksplikatsioon!I979)</f>
        <v/>
      </c>
      <c r="H978" s="39" t="str">
        <f>IF(Eksplikatsioon!J979=0,"",Eksplikatsioon!J979)</f>
        <v/>
      </c>
      <c r="I978" s="39" t="str">
        <f>IF(Eksplikatsioon!K979=0,"",Eksplikatsioon!K979)</f>
        <v/>
      </c>
    </row>
    <row r="979" spans="1:9" x14ac:dyDescent="0.25">
      <c r="A979" s="39" t="str">
        <f>IF(Eksplikatsioon!A980=0,"",Eksplikatsioon!A980)</f>
        <v/>
      </c>
      <c r="B979" s="39" t="str">
        <f>IF(Eksplikatsioon!B980=0,"",Eksplikatsioon!B980)</f>
        <v/>
      </c>
      <c r="C979" s="39" t="str">
        <f>IF(Eksplikatsioon!C980=0,"",Eksplikatsioon!C980)</f>
        <v/>
      </c>
      <c r="D979" s="39" t="str">
        <f>IF(Eksplikatsioon!D980=0,"",Eksplikatsioon!D980)</f>
        <v/>
      </c>
      <c r="E979" s="39" t="str">
        <f>IF(Eksplikatsioon!F980=0,"",Eksplikatsioon!F980)</f>
        <v/>
      </c>
      <c r="F979" s="39" t="str">
        <f>IF(Eksplikatsioon!G980=0,"",Eksplikatsioon!G980)</f>
        <v/>
      </c>
      <c r="G979" s="39" t="str">
        <f>IF(Eksplikatsioon!I980=0,"",Eksplikatsioon!I980)</f>
        <v/>
      </c>
      <c r="H979" s="39" t="str">
        <f>IF(Eksplikatsioon!J980=0,"",Eksplikatsioon!J980)</f>
        <v/>
      </c>
      <c r="I979" s="39" t="str">
        <f>IF(Eksplikatsioon!K980=0,"",Eksplikatsioon!K980)</f>
        <v/>
      </c>
    </row>
    <row r="980" spans="1:9" x14ac:dyDescent="0.25">
      <c r="A980" s="39" t="str">
        <f>IF(Eksplikatsioon!A981=0,"",Eksplikatsioon!A981)</f>
        <v/>
      </c>
      <c r="B980" s="39" t="str">
        <f>IF(Eksplikatsioon!B981=0,"",Eksplikatsioon!B981)</f>
        <v/>
      </c>
      <c r="C980" s="39" t="str">
        <f>IF(Eksplikatsioon!C981=0,"",Eksplikatsioon!C981)</f>
        <v/>
      </c>
      <c r="D980" s="39" t="str">
        <f>IF(Eksplikatsioon!D981=0,"",Eksplikatsioon!D981)</f>
        <v/>
      </c>
      <c r="E980" s="39" t="str">
        <f>IF(Eksplikatsioon!F981=0,"",Eksplikatsioon!F981)</f>
        <v/>
      </c>
      <c r="F980" s="39" t="str">
        <f>IF(Eksplikatsioon!G981=0,"",Eksplikatsioon!G981)</f>
        <v/>
      </c>
      <c r="G980" s="39" t="str">
        <f>IF(Eksplikatsioon!I981=0,"",Eksplikatsioon!I981)</f>
        <v/>
      </c>
      <c r="H980" s="39" t="str">
        <f>IF(Eksplikatsioon!J981=0,"",Eksplikatsioon!J981)</f>
        <v/>
      </c>
      <c r="I980" s="39" t="str">
        <f>IF(Eksplikatsioon!K981=0,"",Eksplikatsioon!K981)</f>
        <v/>
      </c>
    </row>
    <row r="981" spans="1:9" x14ac:dyDescent="0.25">
      <c r="A981" s="39" t="str">
        <f>IF(Eksplikatsioon!A982=0,"",Eksplikatsioon!A982)</f>
        <v/>
      </c>
      <c r="B981" s="39" t="str">
        <f>IF(Eksplikatsioon!B982=0,"",Eksplikatsioon!B982)</f>
        <v/>
      </c>
      <c r="C981" s="39" t="str">
        <f>IF(Eksplikatsioon!C982=0,"",Eksplikatsioon!C982)</f>
        <v/>
      </c>
      <c r="D981" s="39" t="str">
        <f>IF(Eksplikatsioon!D982=0,"",Eksplikatsioon!D982)</f>
        <v/>
      </c>
      <c r="E981" s="39" t="str">
        <f>IF(Eksplikatsioon!F982=0,"",Eksplikatsioon!F982)</f>
        <v/>
      </c>
      <c r="F981" s="39" t="str">
        <f>IF(Eksplikatsioon!G982=0,"",Eksplikatsioon!G982)</f>
        <v/>
      </c>
      <c r="G981" s="39" t="str">
        <f>IF(Eksplikatsioon!I982=0,"",Eksplikatsioon!I982)</f>
        <v/>
      </c>
      <c r="H981" s="39" t="str">
        <f>IF(Eksplikatsioon!J982=0,"",Eksplikatsioon!J982)</f>
        <v/>
      </c>
      <c r="I981" s="39" t="str">
        <f>IF(Eksplikatsioon!K982=0,"",Eksplikatsioon!K982)</f>
        <v/>
      </c>
    </row>
    <row r="982" spans="1:9" x14ac:dyDescent="0.25">
      <c r="A982" s="39" t="str">
        <f>IF(Eksplikatsioon!A983=0,"",Eksplikatsioon!A983)</f>
        <v/>
      </c>
      <c r="B982" s="39" t="str">
        <f>IF(Eksplikatsioon!B983=0,"",Eksplikatsioon!B983)</f>
        <v/>
      </c>
      <c r="C982" s="39" t="str">
        <f>IF(Eksplikatsioon!C983=0,"",Eksplikatsioon!C983)</f>
        <v/>
      </c>
      <c r="D982" s="39" t="str">
        <f>IF(Eksplikatsioon!D983=0,"",Eksplikatsioon!D983)</f>
        <v/>
      </c>
      <c r="E982" s="39" t="str">
        <f>IF(Eksplikatsioon!F983=0,"",Eksplikatsioon!F983)</f>
        <v/>
      </c>
      <c r="F982" s="39" t="str">
        <f>IF(Eksplikatsioon!G983=0,"",Eksplikatsioon!G983)</f>
        <v/>
      </c>
      <c r="G982" s="39" t="str">
        <f>IF(Eksplikatsioon!I983=0,"",Eksplikatsioon!I983)</f>
        <v/>
      </c>
      <c r="H982" s="39" t="str">
        <f>IF(Eksplikatsioon!J983=0,"",Eksplikatsioon!J983)</f>
        <v/>
      </c>
      <c r="I982" s="39" t="str">
        <f>IF(Eksplikatsioon!K983=0,"",Eksplikatsioon!K983)</f>
        <v/>
      </c>
    </row>
    <row r="983" spans="1:9" x14ac:dyDescent="0.25">
      <c r="A983" s="39" t="str">
        <f>IF(Eksplikatsioon!A984=0,"",Eksplikatsioon!A984)</f>
        <v/>
      </c>
      <c r="B983" s="39" t="str">
        <f>IF(Eksplikatsioon!B984=0,"",Eksplikatsioon!B984)</f>
        <v/>
      </c>
      <c r="C983" s="39" t="str">
        <f>IF(Eksplikatsioon!C984=0,"",Eksplikatsioon!C984)</f>
        <v/>
      </c>
      <c r="D983" s="39" t="str">
        <f>IF(Eksplikatsioon!D984=0,"",Eksplikatsioon!D984)</f>
        <v/>
      </c>
      <c r="E983" s="39" t="str">
        <f>IF(Eksplikatsioon!F984=0,"",Eksplikatsioon!F984)</f>
        <v/>
      </c>
      <c r="F983" s="39" t="str">
        <f>IF(Eksplikatsioon!G984=0,"",Eksplikatsioon!G984)</f>
        <v/>
      </c>
      <c r="G983" s="39" t="str">
        <f>IF(Eksplikatsioon!I984=0,"",Eksplikatsioon!I984)</f>
        <v/>
      </c>
      <c r="H983" s="39" t="str">
        <f>IF(Eksplikatsioon!J984=0,"",Eksplikatsioon!J984)</f>
        <v/>
      </c>
      <c r="I983" s="39" t="str">
        <f>IF(Eksplikatsioon!K984=0,"",Eksplikatsioon!K984)</f>
        <v/>
      </c>
    </row>
    <row r="984" spans="1:9" x14ac:dyDescent="0.25">
      <c r="A984" s="39" t="str">
        <f>IF(Eksplikatsioon!A985=0,"",Eksplikatsioon!A985)</f>
        <v/>
      </c>
      <c r="B984" s="39" t="str">
        <f>IF(Eksplikatsioon!B985=0,"",Eksplikatsioon!B985)</f>
        <v/>
      </c>
      <c r="C984" s="39" t="str">
        <f>IF(Eksplikatsioon!C985=0,"",Eksplikatsioon!C985)</f>
        <v/>
      </c>
      <c r="D984" s="39" t="str">
        <f>IF(Eksplikatsioon!D985=0,"",Eksplikatsioon!D985)</f>
        <v/>
      </c>
      <c r="E984" s="39" t="str">
        <f>IF(Eksplikatsioon!F985=0,"",Eksplikatsioon!F985)</f>
        <v/>
      </c>
      <c r="F984" s="39" t="str">
        <f>IF(Eksplikatsioon!G985=0,"",Eksplikatsioon!G985)</f>
        <v/>
      </c>
      <c r="G984" s="39" t="str">
        <f>IF(Eksplikatsioon!I985=0,"",Eksplikatsioon!I985)</f>
        <v/>
      </c>
      <c r="H984" s="39" t="str">
        <f>IF(Eksplikatsioon!J985=0,"",Eksplikatsioon!J985)</f>
        <v/>
      </c>
      <c r="I984" s="39" t="str">
        <f>IF(Eksplikatsioon!K985=0,"",Eksplikatsioon!K985)</f>
        <v/>
      </c>
    </row>
    <row r="985" spans="1:9" x14ac:dyDescent="0.25">
      <c r="A985" s="39" t="str">
        <f>IF(Eksplikatsioon!A986=0,"",Eksplikatsioon!A986)</f>
        <v/>
      </c>
      <c r="B985" s="39" t="str">
        <f>IF(Eksplikatsioon!B986=0,"",Eksplikatsioon!B986)</f>
        <v/>
      </c>
      <c r="C985" s="39" t="str">
        <f>IF(Eksplikatsioon!C986=0,"",Eksplikatsioon!C986)</f>
        <v/>
      </c>
      <c r="D985" s="39" t="str">
        <f>IF(Eksplikatsioon!D986=0,"",Eksplikatsioon!D986)</f>
        <v/>
      </c>
      <c r="E985" s="39" t="str">
        <f>IF(Eksplikatsioon!F986=0,"",Eksplikatsioon!F986)</f>
        <v/>
      </c>
      <c r="F985" s="39" t="str">
        <f>IF(Eksplikatsioon!G986=0,"",Eksplikatsioon!G986)</f>
        <v/>
      </c>
      <c r="G985" s="39" t="str">
        <f>IF(Eksplikatsioon!I986=0,"",Eksplikatsioon!I986)</f>
        <v/>
      </c>
      <c r="H985" s="39" t="str">
        <f>IF(Eksplikatsioon!J986=0,"",Eksplikatsioon!J986)</f>
        <v/>
      </c>
      <c r="I985" s="39" t="str">
        <f>IF(Eksplikatsioon!K986=0,"",Eksplikatsioon!K986)</f>
        <v/>
      </c>
    </row>
    <row r="986" spans="1:9" x14ac:dyDescent="0.25">
      <c r="A986" s="39" t="str">
        <f>IF(Eksplikatsioon!A987=0,"",Eksplikatsioon!A987)</f>
        <v/>
      </c>
      <c r="B986" s="39" t="str">
        <f>IF(Eksplikatsioon!B987=0,"",Eksplikatsioon!B987)</f>
        <v/>
      </c>
      <c r="C986" s="39" t="str">
        <f>IF(Eksplikatsioon!C987=0,"",Eksplikatsioon!C987)</f>
        <v/>
      </c>
      <c r="D986" s="39" t="str">
        <f>IF(Eksplikatsioon!D987=0,"",Eksplikatsioon!D987)</f>
        <v/>
      </c>
      <c r="E986" s="39" t="str">
        <f>IF(Eksplikatsioon!F987=0,"",Eksplikatsioon!F987)</f>
        <v/>
      </c>
      <c r="F986" s="39" t="str">
        <f>IF(Eksplikatsioon!G987=0,"",Eksplikatsioon!G987)</f>
        <v/>
      </c>
      <c r="G986" s="39" t="str">
        <f>IF(Eksplikatsioon!I987=0,"",Eksplikatsioon!I987)</f>
        <v/>
      </c>
      <c r="H986" s="39" t="str">
        <f>IF(Eksplikatsioon!J987=0,"",Eksplikatsioon!J987)</f>
        <v/>
      </c>
      <c r="I986" s="39" t="str">
        <f>IF(Eksplikatsioon!K987=0,"",Eksplikatsioon!K987)</f>
        <v/>
      </c>
    </row>
    <row r="987" spans="1:9" x14ac:dyDescent="0.25">
      <c r="A987" s="39" t="str">
        <f>IF(Eksplikatsioon!A988=0,"",Eksplikatsioon!A988)</f>
        <v/>
      </c>
      <c r="B987" s="39" t="str">
        <f>IF(Eksplikatsioon!B988=0,"",Eksplikatsioon!B988)</f>
        <v/>
      </c>
      <c r="C987" s="39" t="str">
        <f>IF(Eksplikatsioon!C988=0,"",Eksplikatsioon!C988)</f>
        <v/>
      </c>
      <c r="D987" s="39" t="str">
        <f>IF(Eksplikatsioon!D988=0,"",Eksplikatsioon!D988)</f>
        <v/>
      </c>
      <c r="E987" s="39" t="str">
        <f>IF(Eksplikatsioon!F988=0,"",Eksplikatsioon!F988)</f>
        <v/>
      </c>
      <c r="F987" s="39" t="str">
        <f>IF(Eksplikatsioon!G988=0,"",Eksplikatsioon!G988)</f>
        <v/>
      </c>
      <c r="G987" s="39" t="str">
        <f>IF(Eksplikatsioon!I988=0,"",Eksplikatsioon!I988)</f>
        <v/>
      </c>
      <c r="H987" s="39" t="str">
        <f>IF(Eksplikatsioon!J988=0,"",Eksplikatsioon!J988)</f>
        <v/>
      </c>
      <c r="I987" s="39" t="str">
        <f>IF(Eksplikatsioon!K988=0,"",Eksplikatsioon!K988)</f>
        <v/>
      </c>
    </row>
    <row r="988" spans="1:9" x14ac:dyDescent="0.25">
      <c r="A988" s="39" t="str">
        <f>IF(Eksplikatsioon!A989=0,"",Eksplikatsioon!A989)</f>
        <v/>
      </c>
      <c r="B988" s="39" t="str">
        <f>IF(Eksplikatsioon!B989=0,"",Eksplikatsioon!B989)</f>
        <v/>
      </c>
      <c r="C988" s="39" t="str">
        <f>IF(Eksplikatsioon!C989=0,"",Eksplikatsioon!C989)</f>
        <v/>
      </c>
      <c r="D988" s="39" t="str">
        <f>IF(Eksplikatsioon!D989=0,"",Eksplikatsioon!D989)</f>
        <v/>
      </c>
      <c r="E988" s="39" t="str">
        <f>IF(Eksplikatsioon!F989=0,"",Eksplikatsioon!F989)</f>
        <v/>
      </c>
      <c r="F988" s="39" t="str">
        <f>IF(Eksplikatsioon!G989=0,"",Eksplikatsioon!G989)</f>
        <v/>
      </c>
      <c r="G988" s="39" t="str">
        <f>IF(Eksplikatsioon!I989=0,"",Eksplikatsioon!I989)</f>
        <v/>
      </c>
      <c r="H988" s="39" t="str">
        <f>IF(Eksplikatsioon!J989=0,"",Eksplikatsioon!J989)</f>
        <v/>
      </c>
      <c r="I988" s="39" t="str">
        <f>IF(Eksplikatsioon!K989=0,"",Eksplikatsioon!K989)</f>
        <v/>
      </c>
    </row>
    <row r="989" spans="1:9" x14ac:dyDescent="0.25">
      <c r="A989" s="39" t="str">
        <f>IF(Eksplikatsioon!A990=0,"",Eksplikatsioon!A990)</f>
        <v/>
      </c>
      <c r="B989" s="39" t="str">
        <f>IF(Eksplikatsioon!B990=0,"",Eksplikatsioon!B990)</f>
        <v/>
      </c>
      <c r="C989" s="39" t="str">
        <f>IF(Eksplikatsioon!C990=0,"",Eksplikatsioon!C990)</f>
        <v/>
      </c>
      <c r="D989" s="39" t="str">
        <f>IF(Eksplikatsioon!D990=0,"",Eksplikatsioon!D990)</f>
        <v/>
      </c>
      <c r="E989" s="39" t="str">
        <f>IF(Eksplikatsioon!F990=0,"",Eksplikatsioon!F990)</f>
        <v/>
      </c>
      <c r="F989" s="39" t="str">
        <f>IF(Eksplikatsioon!G990=0,"",Eksplikatsioon!G990)</f>
        <v/>
      </c>
      <c r="G989" s="39" t="str">
        <f>IF(Eksplikatsioon!I990=0,"",Eksplikatsioon!I990)</f>
        <v/>
      </c>
      <c r="H989" s="39" t="str">
        <f>IF(Eksplikatsioon!J990=0,"",Eksplikatsioon!J990)</f>
        <v/>
      </c>
      <c r="I989" s="39" t="str">
        <f>IF(Eksplikatsioon!K990=0,"",Eksplikatsioon!K990)</f>
        <v/>
      </c>
    </row>
    <row r="990" spans="1:9" x14ac:dyDescent="0.25">
      <c r="A990" s="39" t="str">
        <f>IF(Eksplikatsioon!A991=0,"",Eksplikatsioon!A991)</f>
        <v/>
      </c>
      <c r="B990" s="39" t="str">
        <f>IF(Eksplikatsioon!B991=0,"",Eksplikatsioon!B991)</f>
        <v/>
      </c>
      <c r="C990" s="39" t="str">
        <f>IF(Eksplikatsioon!C991=0,"",Eksplikatsioon!C991)</f>
        <v/>
      </c>
      <c r="D990" s="39" t="str">
        <f>IF(Eksplikatsioon!D991=0,"",Eksplikatsioon!D991)</f>
        <v/>
      </c>
      <c r="E990" s="39" t="str">
        <f>IF(Eksplikatsioon!F991=0,"",Eksplikatsioon!F991)</f>
        <v/>
      </c>
      <c r="F990" s="39" t="str">
        <f>IF(Eksplikatsioon!G991=0,"",Eksplikatsioon!G991)</f>
        <v/>
      </c>
      <c r="G990" s="39" t="str">
        <f>IF(Eksplikatsioon!I991=0,"",Eksplikatsioon!I991)</f>
        <v/>
      </c>
      <c r="H990" s="39" t="str">
        <f>IF(Eksplikatsioon!J991=0,"",Eksplikatsioon!J991)</f>
        <v/>
      </c>
      <c r="I990" s="39" t="str">
        <f>IF(Eksplikatsioon!K991=0,"",Eksplikatsioon!K991)</f>
        <v/>
      </c>
    </row>
    <row r="991" spans="1:9" x14ac:dyDescent="0.25">
      <c r="A991" s="39" t="str">
        <f>IF(Eksplikatsioon!A992=0,"",Eksplikatsioon!A992)</f>
        <v/>
      </c>
      <c r="B991" s="39" t="str">
        <f>IF(Eksplikatsioon!B992=0,"",Eksplikatsioon!B992)</f>
        <v/>
      </c>
      <c r="C991" s="39" t="str">
        <f>IF(Eksplikatsioon!C992=0,"",Eksplikatsioon!C992)</f>
        <v/>
      </c>
      <c r="D991" s="39" t="str">
        <f>IF(Eksplikatsioon!D992=0,"",Eksplikatsioon!D992)</f>
        <v/>
      </c>
      <c r="E991" s="39" t="str">
        <f>IF(Eksplikatsioon!F992=0,"",Eksplikatsioon!F992)</f>
        <v/>
      </c>
      <c r="F991" s="39" t="str">
        <f>IF(Eksplikatsioon!G992=0,"",Eksplikatsioon!G992)</f>
        <v/>
      </c>
      <c r="G991" s="39" t="str">
        <f>IF(Eksplikatsioon!I992=0,"",Eksplikatsioon!I992)</f>
        <v/>
      </c>
      <c r="H991" s="39" t="str">
        <f>IF(Eksplikatsioon!J992=0,"",Eksplikatsioon!J992)</f>
        <v/>
      </c>
      <c r="I991" s="39" t="str">
        <f>IF(Eksplikatsioon!K992=0,"",Eksplikatsioon!K992)</f>
        <v/>
      </c>
    </row>
    <row r="992" spans="1:9" x14ac:dyDescent="0.25">
      <c r="A992" s="39" t="str">
        <f>IF(Eksplikatsioon!A993=0,"",Eksplikatsioon!A993)</f>
        <v/>
      </c>
      <c r="B992" s="39" t="str">
        <f>IF(Eksplikatsioon!B993=0,"",Eksplikatsioon!B993)</f>
        <v/>
      </c>
      <c r="C992" s="39" t="str">
        <f>IF(Eksplikatsioon!C993=0,"",Eksplikatsioon!C993)</f>
        <v/>
      </c>
      <c r="D992" s="39" t="str">
        <f>IF(Eksplikatsioon!D993=0,"",Eksplikatsioon!D993)</f>
        <v/>
      </c>
      <c r="E992" s="39" t="str">
        <f>IF(Eksplikatsioon!F993=0,"",Eksplikatsioon!F993)</f>
        <v/>
      </c>
      <c r="F992" s="39" t="str">
        <f>IF(Eksplikatsioon!G993=0,"",Eksplikatsioon!G993)</f>
        <v/>
      </c>
      <c r="G992" s="39" t="str">
        <f>IF(Eksplikatsioon!I993=0,"",Eksplikatsioon!I993)</f>
        <v/>
      </c>
      <c r="H992" s="39" t="str">
        <f>IF(Eksplikatsioon!J993=0,"",Eksplikatsioon!J993)</f>
        <v/>
      </c>
      <c r="I992" s="39" t="str">
        <f>IF(Eksplikatsioon!K993=0,"",Eksplikatsioon!K993)</f>
        <v/>
      </c>
    </row>
    <row r="993" spans="1:9" x14ac:dyDescent="0.25">
      <c r="A993" s="39" t="str">
        <f>IF(Eksplikatsioon!A994=0,"",Eksplikatsioon!A994)</f>
        <v/>
      </c>
      <c r="B993" s="39" t="str">
        <f>IF(Eksplikatsioon!B994=0,"",Eksplikatsioon!B994)</f>
        <v/>
      </c>
      <c r="C993" s="39" t="str">
        <f>IF(Eksplikatsioon!C994=0,"",Eksplikatsioon!C994)</f>
        <v/>
      </c>
      <c r="D993" s="39" t="str">
        <f>IF(Eksplikatsioon!D994=0,"",Eksplikatsioon!D994)</f>
        <v/>
      </c>
      <c r="E993" s="39" t="str">
        <f>IF(Eksplikatsioon!F994=0,"",Eksplikatsioon!F994)</f>
        <v/>
      </c>
      <c r="F993" s="39" t="str">
        <f>IF(Eksplikatsioon!G994=0,"",Eksplikatsioon!G994)</f>
        <v/>
      </c>
      <c r="G993" s="39" t="str">
        <f>IF(Eksplikatsioon!I994=0,"",Eksplikatsioon!I994)</f>
        <v/>
      </c>
      <c r="H993" s="39" t="str">
        <f>IF(Eksplikatsioon!J994=0,"",Eksplikatsioon!J994)</f>
        <v/>
      </c>
      <c r="I993" s="39" t="str">
        <f>IF(Eksplikatsioon!K994=0,"",Eksplikatsioon!K994)</f>
        <v/>
      </c>
    </row>
    <row r="994" spans="1:9" x14ac:dyDescent="0.25">
      <c r="A994" s="39" t="str">
        <f>IF(Eksplikatsioon!A995=0,"",Eksplikatsioon!A995)</f>
        <v/>
      </c>
      <c r="B994" s="39" t="str">
        <f>IF(Eksplikatsioon!B995=0,"",Eksplikatsioon!B995)</f>
        <v/>
      </c>
      <c r="C994" s="39" t="str">
        <f>IF(Eksplikatsioon!C995=0,"",Eksplikatsioon!C995)</f>
        <v/>
      </c>
      <c r="D994" s="39" t="str">
        <f>IF(Eksplikatsioon!D995=0,"",Eksplikatsioon!D995)</f>
        <v/>
      </c>
      <c r="E994" s="39" t="str">
        <f>IF(Eksplikatsioon!F995=0,"",Eksplikatsioon!F995)</f>
        <v/>
      </c>
      <c r="F994" s="39" t="str">
        <f>IF(Eksplikatsioon!G995=0,"",Eksplikatsioon!G995)</f>
        <v/>
      </c>
      <c r="G994" s="39" t="str">
        <f>IF(Eksplikatsioon!I995=0,"",Eksplikatsioon!I995)</f>
        <v/>
      </c>
      <c r="H994" s="39" t="str">
        <f>IF(Eksplikatsioon!J995=0,"",Eksplikatsioon!J995)</f>
        <v/>
      </c>
      <c r="I994" s="39" t="str">
        <f>IF(Eksplikatsioon!K995=0,"",Eksplikatsioon!K995)</f>
        <v/>
      </c>
    </row>
    <row r="995" spans="1:9" x14ac:dyDescent="0.25">
      <c r="A995" s="39" t="str">
        <f>IF(Eksplikatsioon!A996=0,"",Eksplikatsioon!A996)</f>
        <v/>
      </c>
      <c r="B995" s="39" t="str">
        <f>IF(Eksplikatsioon!B996=0,"",Eksplikatsioon!B996)</f>
        <v/>
      </c>
      <c r="C995" s="39" t="str">
        <f>IF(Eksplikatsioon!C996=0,"",Eksplikatsioon!C996)</f>
        <v/>
      </c>
      <c r="D995" s="39" t="str">
        <f>IF(Eksplikatsioon!D996=0,"",Eksplikatsioon!D996)</f>
        <v/>
      </c>
      <c r="E995" s="39" t="str">
        <f>IF(Eksplikatsioon!F996=0,"",Eksplikatsioon!F996)</f>
        <v/>
      </c>
      <c r="F995" s="39" t="str">
        <f>IF(Eksplikatsioon!G996=0,"",Eksplikatsioon!G996)</f>
        <v/>
      </c>
      <c r="G995" s="39" t="str">
        <f>IF(Eksplikatsioon!I996=0,"",Eksplikatsioon!I996)</f>
        <v/>
      </c>
      <c r="H995" s="39" t="str">
        <f>IF(Eksplikatsioon!J996=0,"",Eksplikatsioon!J996)</f>
        <v/>
      </c>
      <c r="I995" s="39" t="str">
        <f>IF(Eksplikatsioon!K996=0,"",Eksplikatsioon!K996)</f>
        <v/>
      </c>
    </row>
    <row r="996" spans="1:9" x14ac:dyDescent="0.25">
      <c r="A996" s="39" t="str">
        <f>IF(Eksplikatsioon!A997=0,"",Eksplikatsioon!A997)</f>
        <v/>
      </c>
      <c r="B996" s="39" t="str">
        <f>IF(Eksplikatsioon!B997=0,"",Eksplikatsioon!B997)</f>
        <v/>
      </c>
      <c r="C996" s="39" t="str">
        <f>IF(Eksplikatsioon!C997=0,"",Eksplikatsioon!C997)</f>
        <v/>
      </c>
      <c r="D996" s="39" t="str">
        <f>IF(Eksplikatsioon!D997=0,"",Eksplikatsioon!D997)</f>
        <v/>
      </c>
      <c r="E996" s="39" t="str">
        <f>IF(Eksplikatsioon!F997=0,"",Eksplikatsioon!F997)</f>
        <v/>
      </c>
      <c r="F996" s="39" t="str">
        <f>IF(Eksplikatsioon!G997=0,"",Eksplikatsioon!G997)</f>
        <v/>
      </c>
      <c r="G996" s="39" t="str">
        <f>IF(Eksplikatsioon!I997=0,"",Eksplikatsioon!I997)</f>
        <v/>
      </c>
      <c r="H996" s="39" t="str">
        <f>IF(Eksplikatsioon!J997=0,"",Eksplikatsioon!J997)</f>
        <v/>
      </c>
      <c r="I996" s="39" t="str">
        <f>IF(Eksplikatsioon!K997=0,"",Eksplikatsioon!K997)</f>
        <v/>
      </c>
    </row>
    <row r="997" spans="1:9" x14ac:dyDescent="0.25">
      <c r="A997" s="39" t="str">
        <f>IF(Eksplikatsioon!A998=0,"",Eksplikatsioon!A998)</f>
        <v/>
      </c>
      <c r="B997" s="39" t="str">
        <f>IF(Eksplikatsioon!B998=0,"",Eksplikatsioon!B998)</f>
        <v/>
      </c>
      <c r="C997" s="39" t="str">
        <f>IF(Eksplikatsioon!C998=0,"",Eksplikatsioon!C998)</f>
        <v/>
      </c>
      <c r="D997" s="39" t="str">
        <f>IF(Eksplikatsioon!D998=0,"",Eksplikatsioon!D998)</f>
        <v/>
      </c>
      <c r="E997" s="39" t="str">
        <f>IF(Eksplikatsioon!F998=0,"",Eksplikatsioon!F998)</f>
        <v/>
      </c>
      <c r="F997" s="39" t="str">
        <f>IF(Eksplikatsioon!G998=0,"",Eksplikatsioon!G998)</f>
        <v/>
      </c>
      <c r="G997" s="39" t="str">
        <f>IF(Eksplikatsioon!I998=0,"",Eksplikatsioon!I998)</f>
        <v/>
      </c>
      <c r="H997" s="39" t="str">
        <f>IF(Eksplikatsioon!J998=0,"",Eksplikatsioon!J998)</f>
        <v/>
      </c>
      <c r="I997" s="39" t="str">
        <f>IF(Eksplikatsioon!K998=0,"",Eksplikatsioon!K998)</f>
        <v/>
      </c>
    </row>
    <row r="998" spans="1:9" x14ac:dyDescent="0.25">
      <c r="A998" s="39" t="str">
        <f>IF(Eksplikatsioon!A999=0,"",Eksplikatsioon!A999)</f>
        <v/>
      </c>
      <c r="B998" s="39" t="str">
        <f>IF(Eksplikatsioon!B999=0,"",Eksplikatsioon!B999)</f>
        <v/>
      </c>
      <c r="C998" s="39" t="str">
        <f>IF(Eksplikatsioon!C999=0,"",Eksplikatsioon!C999)</f>
        <v/>
      </c>
      <c r="D998" s="39" t="str">
        <f>IF(Eksplikatsioon!D999=0,"",Eksplikatsioon!D999)</f>
        <v/>
      </c>
      <c r="E998" s="39" t="str">
        <f>IF(Eksplikatsioon!F999=0,"",Eksplikatsioon!F999)</f>
        <v/>
      </c>
      <c r="F998" s="39" t="str">
        <f>IF(Eksplikatsioon!G999=0,"",Eksplikatsioon!G999)</f>
        <v/>
      </c>
      <c r="G998" s="39" t="str">
        <f>IF(Eksplikatsioon!I999=0,"",Eksplikatsioon!I999)</f>
        <v/>
      </c>
      <c r="H998" s="39" t="str">
        <f>IF(Eksplikatsioon!J999=0,"",Eksplikatsioon!J999)</f>
        <v/>
      </c>
      <c r="I998" s="39" t="str">
        <f>IF(Eksplikatsioon!K999=0,"",Eksplikatsioon!K999)</f>
        <v/>
      </c>
    </row>
    <row r="999" spans="1:9" x14ac:dyDescent="0.25">
      <c r="A999" s="39" t="str">
        <f>IF(Eksplikatsioon!A1000=0,"",Eksplikatsioon!A1000)</f>
        <v/>
      </c>
      <c r="B999" s="39" t="str">
        <f>IF(Eksplikatsioon!B1000=0,"",Eksplikatsioon!B1000)</f>
        <v/>
      </c>
      <c r="C999" s="39" t="str">
        <f>IF(Eksplikatsioon!C1000=0,"",Eksplikatsioon!C1000)</f>
        <v/>
      </c>
      <c r="D999" s="39" t="str">
        <f>IF(Eksplikatsioon!D1000=0,"",Eksplikatsioon!D1000)</f>
        <v/>
      </c>
      <c r="E999" s="39" t="str">
        <f>IF(Eksplikatsioon!F1000=0,"",Eksplikatsioon!F1000)</f>
        <v/>
      </c>
      <c r="F999" s="39" t="str">
        <f>IF(Eksplikatsioon!G1000=0,"",Eksplikatsioon!G1000)</f>
        <v/>
      </c>
      <c r="G999" s="39" t="str">
        <f>IF(Eksplikatsioon!I1000=0,"",Eksplikatsioon!I1000)</f>
        <v/>
      </c>
      <c r="H999" s="39" t="str">
        <f>IF(Eksplikatsioon!J1000=0,"",Eksplikatsioon!J1000)</f>
        <v/>
      </c>
      <c r="I999" s="39" t="str">
        <f>IF(Eksplikatsioon!K1000=0,"",Eksplikatsioon!K1000)</f>
        <v/>
      </c>
    </row>
    <row r="1000" spans="1:9" x14ac:dyDescent="0.25">
      <c r="A1000" s="39" t="str">
        <f>IF(Eksplikatsioon!A1001=0,"",Eksplikatsioon!A1001)</f>
        <v/>
      </c>
      <c r="B1000" s="39" t="str">
        <f>IF(Eksplikatsioon!B1001=0,"",Eksplikatsioon!B1001)</f>
        <v/>
      </c>
      <c r="C1000" s="39" t="str">
        <f>IF(Eksplikatsioon!C1001=0,"",Eksplikatsioon!C1001)</f>
        <v/>
      </c>
      <c r="D1000" s="39" t="str">
        <f>IF(Eksplikatsioon!D1001=0,"",Eksplikatsioon!D1001)</f>
        <v/>
      </c>
      <c r="E1000" s="39" t="str">
        <f>IF(Eksplikatsioon!F1001=0,"",Eksplikatsioon!F1001)</f>
        <v/>
      </c>
      <c r="F1000" s="39" t="str">
        <f>IF(Eksplikatsioon!G1001=0,"",Eksplikatsioon!G1001)</f>
        <v/>
      </c>
      <c r="G1000" s="39" t="str">
        <f>IF(Eksplikatsioon!I1001=0,"",Eksplikatsioon!I1001)</f>
        <v/>
      </c>
      <c r="H1000" s="39" t="str">
        <f>IF(Eksplikatsioon!J1001=0,"",Eksplikatsioon!J1001)</f>
        <v/>
      </c>
      <c r="I1000" s="39" t="str">
        <f>IF(Eksplikatsioon!K1001=0,"",Eksplikatsioon!K1001)</f>
        <v/>
      </c>
    </row>
    <row r="1001" spans="1:9" x14ac:dyDescent="0.25">
      <c r="A1001" s="39" t="str">
        <f>IF(Eksplikatsioon!A1002=0,"",Eksplikatsioon!A1002)</f>
        <v/>
      </c>
      <c r="B1001" s="39" t="str">
        <f>IF(Eksplikatsioon!B1002=0,"",Eksplikatsioon!B1002)</f>
        <v/>
      </c>
      <c r="C1001" s="39" t="str">
        <f>IF(Eksplikatsioon!C1002=0,"",Eksplikatsioon!C1002)</f>
        <v/>
      </c>
      <c r="D1001" s="39" t="str">
        <f>IF(Eksplikatsioon!D1002=0,"",Eksplikatsioon!D1002)</f>
        <v/>
      </c>
      <c r="E1001" s="39" t="str">
        <f>IF(Eksplikatsioon!F1002=0,"",Eksplikatsioon!F1002)</f>
        <v/>
      </c>
      <c r="F1001" s="39" t="str">
        <f>IF(Eksplikatsioon!G1002=0,"",Eksplikatsioon!G1002)</f>
        <v/>
      </c>
      <c r="G1001" s="39" t="str">
        <f>IF(Eksplikatsioon!I1002=0,"",Eksplikatsioon!I1002)</f>
        <v/>
      </c>
      <c r="H1001" s="39" t="str">
        <f>IF(Eksplikatsioon!J1002=0,"",Eksplikatsioon!J1002)</f>
        <v/>
      </c>
      <c r="I1001" s="39" t="str">
        <f>IF(Eksplikatsioon!K1002=0,"",Eksplikatsioon!K1002)</f>
        <v/>
      </c>
    </row>
    <row r="1002" spans="1:9" x14ac:dyDescent="0.25">
      <c r="A1002" s="39" t="str">
        <f>IF(Eksplikatsioon!A1003=0,"",Eksplikatsioon!A1003)</f>
        <v/>
      </c>
      <c r="B1002" s="39" t="str">
        <f>IF(Eksplikatsioon!B1003=0,"",Eksplikatsioon!B1003)</f>
        <v/>
      </c>
      <c r="C1002" s="39" t="str">
        <f>IF(Eksplikatsioon!C1003=0,"",Eksplikatsioon!C1003)</f>
        <v/>
      </c>
      <c r="D1002" s="39" t="str">
        <f>IF(Eksplikatsioon!D1003=0,"",Eksplikatsioon!D1003)</f>
        <v/>
      </c>
      <c r="E1002" s="39" t="str">
        <f>IF(Eksplikatsioon!F1003=0,"",Eksplikatsioon!F1003)</f>
        <v/>
      </c>
      <c r="F1002" s="39" t="str">
        <f>IF(Eksplikatsioon!G1003=0,"",Eksplikatsioon!G1003)</f>
        <v/>
      </c>
      <c r="G1002" s="39" t="str">
        <f>IF(Eksplikatsioon!I1003=0,"",Eksplikatsioon!I1003)</f>
        <v/>
      </c>
      <c r="H1002" s="39" t="str">
        <f>IF(Eksplikatsioon!J1003=0,"",Eksplikatsioon!J1003)</f>
        <v/>
      </c>
      <c r="I1002" s="39" t="str">
        <f>IF(Eksplikatsioon!K1003=0,"",Eksplikatsioon!K1003)</f>
        <v/>
      </c>
    </row>
  </sheetData>
  <sheetProtection algorithmName="SHA-512" hashValue="UNGH3VEn3MFaMxmO4vg/xnDyMps/KJhGUyX3zOkcoitmn1jQPOT4r7ygFRH94OfWF5TT9faZW8abGNzbXIWGUw==" saltValue="V6ErCEx+dkXYlKShQzcE9A==" spinCount="100000" sheet="1" objects="1" scenarios="1" autoFilter="0"/>
  <autoFilter ref="A2:I1002" xr:uid="{00000000-0009-0000-0000-00000700000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Kontrollitud xmlns="9b75d5ef-9f4b-4445-abe8-84a77c292844">Kontrollimata</Kontrollitu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8E62A2-2FA2-4D5B-AE23-BB7B15571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47A7E8F-A912-4BE6-9A3E-FE8D993381C0}">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b75d5ef-9f4b-4445-abe8-84a77c292844"/>
    <ds:schemaRef ds:uri="http://www.w3.org/XML/1998/namespace"/>
    <ds:schemaRef ds:uri="http://purl.org/dc/dcmitype/"/>
  </ds:schemaRefs>
</ds:datastoreItem>
</file>

<file path=customXml/itemProps3.xml><?xml version="1.0" encoding="utf-8"?>
<ds:datastoreItem xmlns:ds="http://schemas.openxmlformats.org/officeDocument/2006/customXml" ds:itemID="{7CABC808-A305-4E67-8BF1-B5AC1811D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8</vt:i4>
      </vt:variant>
    </vt:vector>
  </HeadingPairs>
  <TitlesOfParts>
    <vt:vector size="8" baseType="lpstr">
      <vt:lpstr>Hoone üldandmed</vt:lpstr>
      <vt:lpstr>Eksplikatsioon</vt:lpstr>
      <vt:lpstr>Eksplikatsioon_summad</vt:lpstr>
      <vt:lpstr>Tüüpruumide nimestik</vt:lpstr>
      <vt:lpstr>Tabelid</vt:lpstr>
      <vt:lpstr>Ruumi_nimetus</vt:lpstr>
      <vt:lpstr>Juhend</vt:lpstr>
      <vt:lpstr>Lepingu lisa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Ülari Mõttus</dc:creator>
  <cp:lastModifiedBy>Mari Mölder</cp:lastModifiedBy>
  <cp:lastPrinted>2015-02-09T13:42:07Z</cp:lastPrinted>
  <dcterms:created xsi:type="dcterms:W3CDTF">2014-12-29T14:35:11Z</dcterms:created>
  <dcterms:modified xsi:type="dcterms:W3CDTF">2018-04-06T07:57:29Z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iirkond_">
    <vt:lpwstr>Põhja piirkond</vt:lpwstr>
  </property>
</Properties>
</file>